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Dokumenta\PBA\PBA 2022-2024\"/>
    </mc:Choice>
  </mc:AlternateContent>
  <bookViews>
    <workbookView xWindow="0" yWindow="0" windowWidth="24000" windowHeight="9600"/>
  </bookViews>
  <sheets>
    <sheet name="Formati 2 " sheetId="10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9" i="10" l="1"/>
  <c r="D109" i="10"/>
  <c r="E109" i="10"/>
  <c r="B109" i="10"/>
  <c r="C107" i="10"/>
  <c r="D107" i="10"/>
  <c r="E107" i="10"/>
  <c r="C92" i="10" l="1"/>
  <c r="B92" i="10"/>
  <c r="B27" i="10" l="1"/>
  <c r="C27" i="10" s="1"/>
  <c r="D27" i="10" s="1"/>
  <c r="E27" i="10" s="1"/>
  <c r="C18" i="10" l="1"/>
  <c r="D18" i="10" s="1"/>
  <c r="C43" i="10" l="1"/>
  <c r="D43" i="10"/>
  <c r="E43" i="10"/>
  <c r="B107" i="10"/>
  <c r="E105" i="10"/>
  <c r="D105" i="10"/>
  <c r="C105" i="10"/>
  <c r="B105" i="10"/>
  <c r="E103" i="10"/>
  <c r="D103" i="10"/>
  <c r="C103" i="10"/>
  <c r="B103" i="10"/>
  <c r="E101" i="10"/>
  <c r="D101" i="10"/>
  <c r="C101" i="10"/>
  <c r="B101" i="10"/>
  <c r="E99" i="10"/>
  <c r="D99" i="10"/>
  <c r="C99" i="10"/>
  <c r="B99" i="10"/>
  <c r="E97" i="10"/>
  <c r="D97" i="10"/>
  <c r="C97" i="10"/>
  <c r="B97" i="10"/>
  <c r="E95" i="10"/>
  <c r="D95" i="10"/>
  <c r="C95" i="10"/>
  <c r="B95" i="10"/>
  <c r="E92" i="10"/>
  <c r="D92" i="10"/>
  <c r="E86" i="10"/>
  <c r="D86" i="10"/>
  <c r="C86" i="10"/>
  <c r="B86" i="10"/>
  <c r="E79" i="10"/>
  <c r="D79" i="10"/>
  <c r="C79" i="10"/>
  <c r="E78" i="10"/>
  <c r="D78" i="10"/>
  <c r="C78" i="10"/>
  <c r="E77" i="10"/>
  <c r="D77" i="10"/>
  <c r="C77" i="10"/>
  <c r="B77" i="10"/>
  <c r="E64" i="10"/>
  <c r="D64" i="10"/>
  <c r="C64" i="10"/>
  <c r="B64" i="10"/>
  <c r="E57" i="10"/>
  <c r="D57" i="10"/>
  <c r="C57" i="10"/>
  <c r="E56" i="10"/>
  <c r="D56" i="10"/>
  <c r="C56" i="10"/>
  <c r="E55" i="10"/>
  <c r="D55" i="10"/>
  <c r="C55" i="10"/>
  <c r="B55" i="10"/>
  <c r="B43" i="10"/>
  <c r="B93" i="10" s="1"/>
  <c r="E31" i="10"/>
  <c r="D31" i="10"/>
  <c r="C31" i="10"/>
  <c r="E18" i="10"/>
  <c r="C15" i="10"/>
  <c r="D15" i="10" s="1"/>
  <c r="E15" i="10" s="1"/>
  <c r="C14" i="10"/>
  <c r="D14" i="10" s="1"/>
  <c r="E14" i="10" s="1"/>
  <c r="C111" i="10" l="1"/>
  <c r="E111" i="10"/>
  <c r="E93" i="10"/>
  <c r="C93" i="10"/>
  <c r="B111" i="10"/>
  <c r="D111" i="10"/>
  <c r="D93" i="10"/>
  <c r="D113" i="10"/>
  <c r="C98" i="10"/>
  <c r="C102" i="10"/>
  <c r="E102" i="10"/>
  <c r="C106" i="10"/>
  <c r="E106" i="10"/>
  <c r="E110" i="10"/>
  <c r="C110" i="10"/>
  <c r="B113" i="10"/>
  <c r="C80" i="10"/>
  <c r="D80" i="10"/>
  <c r="E113" i="10"/>
  <c r="E98" i="10"/>
  <c r="C58" i="10"/>
  <c r="E58" i="10"/>
  <c r="C100" i="10"/>
  <c r="D100" i="10"/>
  <c r="C104" i="10"/>
  <c r="D104" i="10"/>
  <c r="C108" i="10"/>
  <c r="D108" i="10"/>
  <c r="C112" i="10"/>
  <c r="D112" i="10"/>
  <c r="C96" i="10"/>
  <c r="D96" i="10"/>
  <c r="C29" i="10"/>
  <c r="C30" i="10"/>
  <c r="B29" i="10"/>
  <c r="C44" i="10"/>
  <c r="E44" i="10"/>
  <c r="D58" i="10"/>
  <c r="E80" i="10"/>
  <c r="E96" i="10"/>
  <c r="D98" i="10"/>
  <c r="E100" i="10"/>
  <c r="D102" i="10"/>
  <c r="E104" i="10"/>
  <c r="D106" i="10"/>
  <c r="E108" i="10"/>
  <c r="D110" i="10"/>
  <c r="E112" i="10"/>
  <c r="B44" i="10"/>
  <c r="D44" i="10"/>
  <c r="C94" i="10" l="1"/>
  <c r="D94" i="10"/>
  <c r="E94" i="10"/>
  <c r="C113" i="10"/>
  <c r="D30" i="10"/>
  <c r="D29" i="10"/>
  <c r="D32" i="10" s="1"/>
  <c r="C32" i="10"/>
  <c r="E29" i="10" l="1"/>
  <c r="E32" i="10" s="1"/>
  <c r="E30" i="10"/>
</calcChain>
</file>

<file path=xl/sharedStrings.xml><?xml version="1.0" encoding="utf-8"?>
<sst xmlns="http://schemas.openxmlformats.org/spreadsheetml/2006/main" count="149" uniqueCount="82">
  <si>
    <t xml:space="preserve">600. Pagat </t>
  </si>
  <si>
    <t xml:space="preserve">602. Mallrat dhe shërbimet </t>
  </si>
  <si>
    <t xml:space="preserve">603. Subvencionet </t>
  </si>
  <si>
    <t xml:space="preserve">606. Transferta për familjet dhe individët </t>
  </si>
  <si>
    <t>Kodi i Programit</t>
  </si>
  <si>
    <t>Buxheti</t>
  </si>
  <si>
    <t>Parashikimi</t>
  </si>
  <si>
    <t>Përshkrimi i Programit</t>
  </si>
  <si>
    <t>Sasia</t>
  </si>
  <si>
    <t>Përshkrimi i Produktit:</t>
  </si>
  <si>
    <t>Qëllimet e Politikës së Programit</t>
  </si>
  <si>
    <t>Objektivi 1 i Politikës së Programit</t>
  </si>
  <si>
    <t>Njësia Matëse</t>
  </si>
  <si>
    <t>Kosto totale (në mijë lekë)</t>
  </si>
  <si>
    <t xml:space="preserve">Ndryshimi në % i Sasisë  </t>
  </si>
  <si>
    <t xml:space="preserve">Ndryshimi në % i kostos totale  </t>
  </si>
  <si>
    <t>Ndryshimi në % i kostos për njësi</t>
  </si>
  <si>
    <t>Emërtimi i Programit Buxhetor</t>
  </si>
  <si>
    <t>…</t>
  </si>
  <si>
    <t>Kosto për njësi (në mijë lekë)</t>
  </si>
  <si>
    <t>604. Transferta të brendshme</t>
  </si>
  <si>
    <t>605. Transferta të jashtme</t>
  </si>
  <si>
    <t>Programi Buxhetor Afatmesëm</t>
  </si>
  <si>
    <t>Produkti 1</t>
  </si>
  <si>
    <t>601. Sigurimet Shoqërore dhe Shendetësore</t>
  </si>
  <si>
    <t>Numri i Punonjësve Organik të Programit Buxhetor</t>
  </si>
  <si>
    <t>Numri i Punonjësve me Kontratë të Programit Buxhetor</t>
  </si>
  <si>
    <t>Produktet për Objektivin 1</t>
  </si>
  <si>
    <t>Kosto totale e produktit 1</t>
  </si>
  <si>
    <r>
      <t xml:space="preserve">Detajimi i Kostos Totale të </t>
    </r>
    <r>
      <rPr>
        <b/>
        <sz val="8"/>
        <color rgb="FFFF0000"/>
        <rFont val="Garamond"/>
        <family val="1"/>
      </rPr>
      <t>Produktit 1</t>
    </r>
    <r>
      <rPr>
        <b/>
        <sz val="8"/>
        <color theme="1"/>
        <rFont val="Garamond"/>
        <family val="1"/>
      </rPr>
      <t xml:space="preserve"> sipas Artikujve Ekonomikë</t>
    </r>
  </si>
  <si>
    <t>Kontroll</t>
  </si>
  <si>
    <t>Shpenzimet Kapitale</t>
  </si>
  <si>
    <t>Kategoria 1: Shpenzimet Administrative Kapitale</t>
  </si>
  <si>
    <t xml:space="preserve">Shënim: Shpjegoni supozimet dhe llogaritjet për Produktin 1 </t>
  </si>
  <si>
    <t xml:space="preserve">230. Aktive të patrupëzuara </t>
  </si>
  <si>
    <t xml:space="preserve">231. Aktive të trupëzuara </t>
  </si>
  <si>
    <t>01110</t>
  </si>
  <si>
    <t>Planifikimi/Menaxhimi/Administrimi</t>
  </si>
  <si>
    <t>Numri i aktiviteteve dhe botimeve nga AIDSSH</t>
  </si>
  <si>
    <t>Numri i ankesave</t>
  </si>
  <si>
    <t>Përmbushja në kohë dhe me cilesi e shërbimit ndaj kërkuesve( qytetar, institucione, media-studiues), nëpërmjet procedurave sa më fleksibël e në përputhje me ligjin nëpërmjet dixhitalizimit për të vënë në dispozicion të interesuarve informacione të ndryshme.</t>
  </si>
  <si>
    <t>Të sigurojë qasje të rregullt në informacionin në dosje në përputhje me dispozitat e ligjit; Të zhvillojë kërkime, kurse arsimore dhe kurrikula, dhe të angazhohet me publikun nëpërmjet komunikimit strategjik; Skanimin e individëve që kërkojnë të aplikojnë në detyra publike për lidhjet me ish-sigurimin të shtetit;Të konsolidojë në një arkiv të vetëm të gjitha dokumentet e prodhuara nga ish-Sigurimi i Shtetit.</t>
  </si>
  <si>
    <t>Treguesit e Performancës në nivel Qëllimi*</t>
  </si>
  <si>
    <t>Treguesit e Performancës për Objektivin 1**</t>
  </si>
  <si>
    <t>Shpenzimet Korrente</t>
  </si>
  <si>
    <t>Produkti 1***</t>
  </si>
  <si>
    <t>Kodi i Projektit të Investimeve****</t>
  </si>
  <si>
    <t>Totali i shpenzimeve të Programit sipas produkteve*****</t>
  </si>
  <si>
    <t>Totali i shpenzimeve të Programit sipas artikujve*****</t>
  </si>
  <si>
    <t>Ndryshimi në % i totalit të shpenzimeve të Programit</t>
  </si>
  <si>
    <t>Ndryshimi në % i Pagave</t>
  </si>
  <si>
    <t>Ndryshimi në % i Sigurimeve Shoqërore dhe Shëndetësore</t>
  </si>
  <si>
    <t>Ndryshimi në % i Mallrave dhe Shërbimeve</t>
  </si>
  <si>
    <t>Ndryshimi në % i Subvencioneve</t>
  </si>
  <si>
    <t>Ndryshimi në % i Transfertave të brendshme</t>
  </si>
  <si>
    <t>Ndryshimi në % i Transfertave të jashtme</t>
  </si>
  <si>
    <t>Ndryshimi në % i Transfertave për familjet dhe individët</t>
  </si>
  <si>
    <t>230. Aktivet e patrupëzuara</t>
  </si>
  <si>
    <t>Ndryshimi në % i Aktiveve të Patrupëzuara</t>
  </si>
  <si>
    <t>231. Aktivet e trupëzuara</t>
  </si>
  <si>
    <t>Ndryshimi në % i Aktiveve të Trupëzuara</t>
  </si>
  <si>
    <t>Të identifikojë, mbledhë dhe krijojë një arkiv të integruar të të gjitha dokumenteve të njohura të prodhuara nga/ose të lidhura me veprimtarinë e ish-Sigurimit dhe të sigurojë qasje të rregullt në informacionin në dosje në përputhje me dispozitat e ligjit.</t>
  </si>
  <si>
    <t>Numri i rritur i kërkesave</t>
  </si>
  <si>
    <t>Numri i rritur i faqjeve të vëna në dispozicion</t>
  </si>
  <si>
    <t>Kërkesa të trajtuara</t>
  </si>
  <si>
    <t>Pranimi, identifikimi, deklasifikimi, përpunimi, dekodifikimi i kërkesës dhe përgjigja ndaj kërkuesit(individë, institucione publike dhe private, studiues)</t>
  </si>
  <si>
    <t xml:space="preserve">Numër </t>
  </si>
  <si>
    <t>Pajisje informatike</t>
  </si>
  <si>
    <t>Blerje pajisje informatike për funksionimin dhe rritjen e cilësisë së punës</t>
  </si>
  <si>
    <t>copë</t>
  </si>
  <si>
    <t>M950002</t>
  </si>
  <si>
    <t>Mobilje zyre</t>
  </si>
  <si>
    <t>Blerje pajisje dhe orendi zyre për funksionimin dhe rritjen e cilësisë së punës</t>
  </si>
  <si>
    <t>18BV402</t>
  </si>
  <si>
    <t>2022-2024</t>
  </si>
  <si>
    <t>Politikat Ekzistuese në Përputhje me Tavanet Perfundimtare Buxhetore</t>
  </si>
  <si>
    <t>Koordinatori i GMS/ Nepunesi Autorizues</t>
  </si>
  <si>
    <t>Emri</t>
  </si>
  <si>
    <t>Skënder Vrioni</t>
  </si>
  <si>
    <t>Nenshkrimi</t>
  </si>
  <si>
    <t>Data</t>
  </si>
  <si>
    <t xml:space="preserve">FORMAT 2.1 : FORMATI STANDARD I PËRGATITJES SË KËRKESAVE BUXHETORE PBA 2022-2024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</si>
</sst>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Garamond"/>
      <family val="1"/>
    </font>
    <font>
      <sz val="8"/>
      <color theme="1"/>
      <name val="Garamond"/>
      <family val="1"/>
    </font>
    <font>
      <b/>
      <sz val="9"/>
      <color theme="1"/>
      <name val="Garamond"/>
      <family val="1"/>
    </font>
    <font>
      <i/>
      <sz val="8"/>
      <color theme="1"/>
      <name val="Garamond"/>
      <family val="1"/>
    </font>
    <font>
      <sz val="9"/>
      <color theme="1"/>
      <name val="Garamond"/>
      <family val="1"/>
    </font>
    <font>
      <b/>
      <sz val="8"/>
      <color theme="1"/>
      <name val="Garamond"/>
      <family val="1"/>
    </font>
    <font>
      <sz val="10"/>
      <name val="Arial"/>
      <family val="2"/>
    </font>
    <font>
      <i/>
      <sz val="9"/>
      <color theme="1"/>
      <name val="Garamond"/>
      <family val="1"/>
    </font>
    <font>
      <b/>
      <sz val="10"/>
      <color theme="1"/>
      <name val="Garamond"/>
      <family val="1"/>
    </font>
    <font>
      <b/>
      <sz val="8"/>
      <color rgb="FFFF0000"/>
      <name val="Garamond"/>
      <family val="1"/>
    </font>
    <font>
      <b/>
      <i/>
      <sz val="9"/>
      <color rgb="FFFF0000"/>
      <name val="Garamond"/>
      <family val="1"/>
    </font>
    <font>
      <b/>
      <sz val="9"/>
      <color rgb="FFFF0000"/>
      <name val="Garamond"/>
      <family val="1"/>
    </font>
    <font>
      <sz val="12"/>
      <color theme="1"/>
      <name val="Calibri"/>
      <family val="2"/>
      <scheme val="minor"/>
    </font>
    <font>
      <sz val="8"/>
      <name val="Garamond"/>
      <family val="1"/>
    </font>
    <font>
      <sz val="11"/>
      <color theme="1"/>
      <name val="Garamond"/>
      <family val="1"/>
    </font>
    <font>
      <b/>
      <i/>
      <sz val="8"/>
      <color theme="1"/>
      <name val="Garamond"/>
      <family val="1"/>
    </font>
    <font>
      <b/>
      <i/>
      <sz val="9"/>
      <color theme="1"/>
      <name val="Garamond"/>
      <family val="1"/>
    </font>
    <font>
      <b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name val="Garamond"/>
      <family val="1"/>
    </font>
    <font>
      <sz val="12"/>
      <color theme="1"/>
      <name val="Garamond"/>
      <family val="1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2E74B5"/>
      </left>
      <right/>
      <top style="medium">
        <color rgb="FF2E74B5"/>
      </top>
      <bottom style="medium">
        <color rgb="FF2E74B5"/>
      </bottom>
      <diagonal/>
    </border>
    <border>
      <left/>
      <right/>
      <top style="medium">
        <color rgb="FF2E74B5"/>
      </top>
      <bottom style="medium">
        <color rgb="FF2E74B5"/>
      </bottom>
      <diagonal/>
    </border>
    <border>
      <left/>
      <right/>
      <top style="medium">
        <color rgb="FF2E74B5"/>
      </top>
      <bottom/>
      <diagonal/>
    </border>
    <border>
      <left/>
      <right/>
      <top/>
      <bottom style="medium">
        <color rgb="FF2E74B5"/>
      </bottom>
      <diagonal/>
    </border>
    <border>
      <left/>
      <right style="medium">
        <color rgb="FF2E74B5"/>
      </right>
      <top style="medium">
        <color rgb="FF2E74B5"/>
      </top>
      <bottom style="medium">
        <color rgb="FF2E74B5"/>
      </bottom>
      <diagonal/>
    </border>
    <border>
      <left/>
      <right style="medium">
        <color rgb="FF2E74B5"/>
      </right>
      <top style="medium">
        <color rgb="FF2E74B5"/>
      </top>
      <bottom/>
      <diagonal/>
    </border>
    <border>
      <left/>
      <right style="medium">
        <color rgb="FF2E74B5"/>
      </right>
      <top/>
      <bottom style="medium">
        <color rgb="FF2E74B5"/>
      </bottom>
      <diagonal/>
    </border>
    <border>
      <left style="medium">
        <color rgb="FF2E74B5"/>
      </left>
      <right style="medium">
        <color rgb="FF2E74B5"/>
      </right>
      <top/>
      <bottom style="medium">
        <color rgb="FF2E74B5"/>
      </bottom>
      <diagonal/>
    </border>
    <border>
      <left/>
      <right style="medium">
        <color rgb="FF2E74B5"/>
      </right>
      <top/>
      <bottom/>
      <diagonal/>
    </border>
    <border>
      <left style="medium">
        <color rgb="FF2E74B5"/>
      </left>
      <right style="medium">
        <color rgb="FF2E74B5"/>
      </right>
      <top style="medium">
        <color rgb="FF2E74B5"/>
      </top>
      <bottom/>
      <diagonal/>
    </border>
    <border>
      <left style="medium">
        <color rgb="FF2E74B5"/>
      </left>
      <right style="medium">
        <color rgb="FF2E74B5"/>
      </right>
      <top style="medium">
        <color rgb="FF2E74B5"/>
      </top>
      <bottom style="medium">
        <color rgb="FF2E74B5"/>
      </bottom>
      <diagonal/>
    </border>
    <border>
      <left style="medium">
        <color rgb="FF2E74B5"/>
      </left>
      <right style="medium">
        <color rgb="FF2E74B5"/>
      </right>
      <top/>
      <bottom/>
      <diagonal/>
    </border>
    <border>
      <left style="medium">
        <color rgb="FF2E74B5"/>
      </left>
      <right/>
      <top/>
      <bottom style="medium">
        <color rgb="FF2E74B5"/>
      </bottom>
      <diagonal/>
    </border>
    <border>
      <left style="medium">
        <color rgb="FF2E74B5"/>
      </left>
      <right/>
      <top style="medium">
        <color rgb="FF2E74B5"/>
      </top>
      <bottom/>
      <diagonal/>
    </border>
    <border>
      <left style="medium">
        <color rgb="FF2E74B5"/>
      </left>
      <right/>
      <top/>
      <bottom/>
      <diagonal/>
    </border>
    <border>
      <left style="medium">
        <color rgb="FF2E74B5"/>
      </left>
      <right/>
      <top style="thin">
        <color indexed="64"/>
      </top>
      <bottom style="medium">
        <color rgb="FF2E74B5"/>
      </bottom>
      <diagonal/>
    </border>
    <border>
      <left/>
      <right/>
      <top style="thin">
        <color indexed="64"/>
      </top>
      <bottom style="medium">
        <color rgb="FF2E74B5"/>
      </bottom>
      <diagonal/>
    </border>
    <border>
      <left/>
      <right style="medium">
        <color rgb="FF2E74B5"/>
      </right>
      <top style="thin">
        <color indexed="64"/>
      </top>
      <bottom style="medium">
        <color rgb="FF2E74B5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4" fillId="0" borderId="0"/>
    <xf numFmtId="0" fontId="30" fillId="0" borderId="0"/>
  </cellStyleXfs>
  <cellXfs count="120">
    <xf numFmtId="0" fontId="0" fillId="0" borderId="0" xfId="0"/>
    <xf numFmtId="0" fontId="19" fillId="33" borderId="18" xfId="0" applyFont="1" applyFill="1" applyBorder="1" applyAlignment="1">
      <alignment horizontal="center" vertical="center" wrapText="1"/>
    </xf>
    <xf numFmtId="0" fontId="19" fillId="33" borderId="16" xfId="0" applyFont="1" applyFill="1" applyBorder="1" applyAlignment="1">
      <alignment horizontal="center" vertical="center" wrapText="1"/>
    </xf>
    <xf numFmtId="0" fontId="19" fillId="33" borderId="17" xfId="0" applyFont="1" applyFill="1" applyBorder="1" applyAlignment="1">
      <alignment horizontal="left" vertical="center" wrapText="1"/>
    </xf>
    <xf numFmtId="3" fontId="19" fillId="33" borderId="17" xfId="0" applyNumberFormat="1" applyFont="1" applyFill="1" applyBorder="1" applyAlignment="1">
      <alignment horizontal="center" vertical="center" wrapText="1"/>
    </xf>
    <xf numFmtId="3" fontId="19" fillId="33" borderId="16" xfId="0" applyNumberFormat="1" applyFont="1" applyFill="1" applyBorder="1" applyAlignment="1">
      <alignment horizontal="center" vertical="center"/>
    </xf>
    <xf numFmtId="164" fontId="19" fillId="33" borderId="16" xfId="0" applyNumberFormat="1" applyFont="1" applyFill="1" applyBorder="1" applyAlignment="1">
      <alignment horizontal="center" vertical="center"/>
    </xf>
    <xf numFmtId="3" fontId="19" fillId="0" borderId="16" xfId="0" applyNumberFormat="1" applyFont="1" applyBorder="1" applyAlignment="1">
      <alignment horizontal="center" vertical="center"/>
    </xf>
    <xf numFmtId="3" fontId="21" fillId="0" borderId="16" xfId="0" applyNumberFormat="1" applyFont="1" applyBorder="1" applyAlignment="1">
      <alignment horizontal="center" vertical="center"/>
    </xf>
    <xf numFmtId="164" fontId="21" fillId="0" borderId="16" xfId="0" applyNumberFormat="1" applyFont="1" applyBorder="1" applyAlignment="1">
      <alignment horizontal="center" vertical="center"/>
    </xf>
    <xf numFmtId="0" fontId="20" fillId="34" borderId="17" xfId="0" applyFont="1" applyFill="1" applyBorder="1" applyAlignment="1">
      <alignment vertical="center" wrapText="1"/>
    </xf>
    <xf numFmtId="0" fontId="26" fillId="34" borderId="20" xfId="0" applyFont="1" applyFill="1" applyBorder="1" applyAlignment="1">
      <alignment vertical="center" wrapText="1"/>
    </xf>
    <xf numFmtId="0" fontId="26" fillId="33" borderId="20" xfId="0" applyFont="1" applyFill="1" applyBorder="1" applyAlignment="1">
      <alignment horizontal="left" vertical="center" wrapText="1"/>
    </xf>
    <xf numFmtId="0" fontId="23" fillId="33" borderId="16" xfId="0" applyFont="1" applyFill="1" applyBorder="1" applyAlignment="1">
      <alignment horizontal="center" vertical="center" wrapText="1"/>
    </xf>
    <xf numFmtId="3" fontId="23" fillId="35" borderId="16" xfId="0" applyNumberFormat="1" applyFont="1" applyFill="1" applyBorder="1" applyAlignment="1">
      <alignment horizontal="center" vertical="center"/>
    </xf>
    <xf numFmtId="0" fontId="20" fillId="0" borderId="0" xfId="0" applyFont="1" applyBorder="1" applyAlignment="1">
      <alignment horizontal="left" vertical="center" wrapText="1" indent="1"/>
    </xf>
    <xf numFmtId="3" fontId="19" fillId="0" borderId="0" xfId="0" applyNumberFormat="1" applyFont="1" applyBorder="1" applyAlignment="1">
      <alignment horizontal="center" vertical="center"/>
    </xf>
    <xf numFmtId="3" fontId="21" fillId="33" borderId="16" xfId="0" applyNumberFormat="1" applyFont="1" applyFill="1" applyBorder="1" applyAlignment="1">
      <alignment horizontal="center" vertical="center"/>
    </xf>
    <xf numFmtId="0" fontId="32" fillId="0" borderId="0" xfId="0" applyFont="1"/>
    <xf numFmtId="1" fontId="19" fillId="33" borderId="16" xfId="0" applyNumberFormat="1" applyFont="1" applyFill="1" applyBorder="1" applyAlignment="1">
      <alignment horizontal="center" vertical="center"/>
    </xf>
    <xf numFmtId="3" fontId="23" fillId="36" borderId="16" xfId="0" applyNumberFormat="1" applyFont="1" applyFill="1" applyBorder="1" applyAlignment="1">
      <alignment horizontal="center" vertical="center"/>
    </xf>
    <xf numFmtId="0" fontId="27" fillId="34" borderId="17" xfId="0" applyFont="1" applyFill="1" applyBorder="1" applyAlignment="1">
      <alignment horizontal="left" vertical="center" wrapText="1"/>
    </xf>
    <xf numFmtId="0" fontId="22" fillId="0" borderId="17" xfId="0" applyFont="1" applyBorder="1" applyAlignment="1">
      <alignment horizontal="left" vertical="center" wrapText="1" indent="1"/>
    </xf>
    <xf numFmtId="0" fontId="28" fillId="0" borderId="21" xfId="0" applyFont="1" applyBorder="1" applyAlignment="1">
      <alignment horizontal="left" vertical="center" wrapText="1" indent="1"/>
    </xf>
    <xf numFmtId="0" fontId="29" fillId="35" borderId="17" xfId="0" applyFont="1" applyFill="1" applyBorder="1" applyAlignment="1">
      <alignment vertical="center" wrapText="1"/>
    </xf>
    <xf numFmtId="0" fontId="19" fillId="34" borderId="17" xfId="0" applyFont="1" applyFill="1" applyBorder="1" applyAlignment="1">
      <alignment horizontal="left" vertical="center" wrapText="1"/>
    </xf>
    <xf numFmtId="0" fontId="29" fillId="36" borderId="17" xfId="0" applyFont="1" applyFill="1" applyBorder="1" applyAlignment="1">
      <alignment vertical="center" wrapText="1"/>
    </xf>
    <xf numFmtId="3" fontId="23" fillId="34" borderId="16" xfId="0" applyNumberFormat="1" applyFont="1" applyFill="1" applyBorder="1" applyAlignment="1">
      <alignment horizontal="center" vertical="center"/>
    </xf>
    <xf numFmtId="0" fontId="34" fillId="33" borderId="17" xfId="0" applyFont="1" applyFill="1" applyBorder="1" applyAlignment="1">
      <alignment vertical="center" wrapText="1"/>
    </xf>
    <xf numFmtId="3" fontId="33" fillId="33" borderId="16" xfId="0" applyNumberFormat="1" applyFont="1" applyFill="1" applyBorder="1" applyAlignment="1">
      <alignment horizontal="center" vertical="center"/>
    </xf>
    <xf numFmtId="164" fontId="33" fillId="0" borderId="16" xfId="0" applyNumberFormat="1" applyFont="1" applyBorder="1" applyAlignment="1">
      <alignment horizontal="center" vertical="center"/>
    </xf>
    <xf numFmtId="0" fontId="25" fillId="0" borderId="17" xfId="0" applyFont="1" applyBorder="1" applyAlignment="1">
      <alignment horizontal="left" vertical="center" wrapText="1" indent="1"/>
    </xf>
    <xf numFmtId="0" fontId="20" fillId="0" borderId="17" xfId="0" applyFont="1" applyBorder="1" applyAlignment="1">
      <alignment horizontal="left" vertical="center" wrapText="1" indent="1"/>
    </xf>
    <xf numFmtId="0" fontId="27" fillId="33" borderId="17" xfId="0" applyFont="1" applyFill="1" applyBorder="1" applyAlignment="1">
      <alignment horizontal="left" vertical="center" wrapText="1"/>
    </xf>
    <xf numFmtId="0" fontId="22" fillId="0" borderId="20" xfId="0" applyFont="1" applyBorder="1" applyAlignment="1">
      <alignment horizontal="left" vertical="center" wrapText="1" indent="1"/>
    </xf>
    <xf numFmtId="0" fontId="19" fillId="33" borderId="17" xfId="0" applyFont="1" applyFill="1" applyBorder="1" applyAlignment="1">
      <alignment horizontal="center" vertical="center" wrapText="1"/>
    </xf>
    <xf numFmtId="0" fontId="19" fillId="33" borderId="17" xfId="0" applyFont="1" applyFill="1" applyBorder="1" applyAlignment="1">
      <alignment vertical="center" wrapText="1"/>
    </xf>
    <xf numFmtId="0" fontId="36" fillId="0" borderId="0" xfId="0" applyFont="1" applyAlignment="1"/>
    <xf numFmtId="0" fontId="16" fillId="0" borderId="0" xfId="0" applyFont="1" applyAlignment="1"/>
    <xf numFmtId="0" fontId="16" fillId="0" borderId="0" xfId="0" applyFont="1" applyAlignment="1">
      <alignment horizontal="center"/>
    </xf>
    <xf numFmtId="3" fontId="19" fillId="33" borderId="14" xfId="0" applyNumberFormat="1" applyFont="1" applyFill="1" applyBorder="1" applyAlignment="1">
      <alignment horizontal="center" vertical="center"/>
    </xf>
    <xf numFmtId="0" fontId="25" fillId="0" borderId="20" xfId="0" applyFont="1" applyBorder="1" applyAlignment="1">
      <alignment horizontal="left" vertical="center" wrapText="1" indent="1"/>
    </xf>
    <xf numFmtId="3" fontId="21" fillId="0" borderId="14" xfId="0" applyNumberFormat="1" applyFont="1" applyBorder="1" applyAlignment="1">
      <alignment horizontal="center" vertical="center"/>
    </xf>
    <xf numFmtId="164" fontId="21" fillId="0" borderId="14" xfId="0" applyNumberFormat="1" applyFont="1" applyBorder="1" applyAlignment="1">
      <alignment horizontal="center" vertical="center"/>
    </xf>
    <xf numFmtId="3" fontId="19" fillId="33" borderId="20" xfId="0" applyNumberFormat="1" applyFont="1" applyFill="1" applyBorder="1" applyAlignment="1">
      <alignment horizontal="center" vertical="center" wrapText="1"/>
    </xf>
    <xf numFmtId="0" fontId="19" fillId="0" borderId="0" xfId="0" applyFont="1"/>
    <xf numFmtId="3" fontId="19" fillId="33" borderId="17" xfId="0" applyNumberFormat="1" applyFont="1" applyFill="1" applyBorder="1" applyAlignment="1">
      <alignment horizontal="center" vertical="center"/>
    </xf>
    <xf numFmtId="3" fontId="19" fillId="33" borderId="20" xfId="0" applyNumberFormat="1" applyFont="1" applyFill="1" applyBorder="1" applyAlignment="1">
      <alignment horizontal="center" vertical="center"/>
    </xf>
    <xf numFmtId="3" fontId="31" fillId="33" borderId="20" xfId="0" applyNumberFormat="1" applyFont="1" applyFill="1" applyBorder="1" applyAlignment="1">
      <alignment horizontal="center" vertical="center"/>
    </xf>
    <xf numFmtId="3" fontId="32" fillId="0" borderId="0" xfId="0" applyNumberFormat="1" applyFont="1"/>
    <xf numFmtId="0" fontId="37" fillId="0" borderId="29" xfId="0" applyFont="1" applyBorder="1"/>
    <xf numFmtId="0" fontId="20" fillId="0" borderId="30" xfId="0" applyFont="1" applyBorder="1" applyAlignment="1">
      <alignment horizontal="justify"/>
    </xf>
    <xf numFmtId="0" fontId="37" fillId="0" borderId="32" xfId="0" applyFont="1" applyBorder="1"/>
    <xf numFmtId="0" fontId="38" fillId="0" borderId="33" xfId="0" applyFont="1" applyBorder="1" applyAlignment="1">
      <alignment horizontal="justify" vertical="center"/>
    </xf>
    <xf numFmtId="0" fontId="37" fillId="0" borderId="35" xfId="0" applyFont="1" applyBorder="1"/>
    <xf numFmtId="14" fontId="37" fillId="0" borderId="36" xfId="0" applyNumberFormat="1" applyFont="1" applyBorder="1"/>
    <xf numFmtId="0" fontId="37" fillId="0" borderId="28" xfId="0" applyFont="1" applyBorder="1" applyAlignment="1">
      <alignment horizontal="center" vertical="center" wrapText="1"/>
    </xf>
    <xf numFmtId="0" fontId="37" fillId="0" borderId="31" xfId="0" applyFont="1" applyBorder="1" applyAlignment="1">
      <alignment horizontal="center" vertical="center" wrapText="1"/>
    </xf>
    <xf numFmtId="0" fontId="37" fillId="0" borderId="34" xfId="0" applyFont="1" applyBorder="1" applyAlignment="1">
      <alignment horizontal="center" vertical="center" wrapText="1"/>
    </xf>
    <xf numFmtId="0" fontId="19" fillId="33" borderId="21" xfId="0" applyFont="1" applyFill="1" applyBorder="1" applyAlignment="1">
      <alignment vertical="center" wrapText="1"/>
    </xf>
    <xf numFmtId="0" fontId="19" fillId="33" borderId="17" xfId="0" applyFont="1" applyFill="1" applyBorder="1" applyAlignment="1">
      <alignment vertical="center" wrapText="1"/>
    </xf>
    <xf numFmtId="0" fontId="19" fillId="33" borderId="24" xfId="0" applyFont="1" applyFill="1" applyBorder="1" applyAlignment="1">
      <alignment horizontal="center" vertical="center"/>
    </xf>
    <xf numFmtId="0" fontId="19" fillId="33" borderId="0" xfId="0" applyFont="1" applyFill="1" applyBorder="1" applyAlignment="1">
      <alignment horizontal="center" vertical="center"/>
    </xf>
    <xf numFmtId="0" fontId="19" fillId="33" borderId="18" xfId="0" applyFont="1" applyFill="1" applyBorder="1" applyAlignment="1">
      <alignment horizontal="center" vertical="center"/>
    </xf>
    <xf numFmtId="0" fontId="19" fillId="33" borderId="22" xfId="0" applyFont="1" applyFill="1" applyBorder="1" applyAlignment="1">
      <alignment horizontal="center" vertical="center"/>
    </xf>
    <xf numFmtId="0" fontId="19" fillId="33" borderId="13" xfId="0" applyFont="1" applyFill="1" applyBorder="1" applyAlignment="1">
      <alignment horizontal="center" vertical="center"/>
    </xf>
    <xf numFmtId="0" fontId="19" fillId="33" borderId="16" xfId="0" applyFont="1" applyFill="1" applyBorder="1" applyAlignment="1">
      <alignment horizontal="center" vertical="center"/>
    </xf>
    <xf numFmtId="9" fontId="19" fillId="34" borderId="10" xfId="0" applyNumberFormat="1" applyFont="1" applyFill="1" applyBorder="1" applyAlignment="1">
      <alignment horizontal="center" vertical="center"/>
    </xf>
    <xf numFmtId="9" fontId="19" fillId="34" borderId="11" xfId="0" applyNumberFormat="1" applyFont="1" applyFill="1" applyBorder="1" applyAlignment="1">
      <alignment horizontal="center" vertical="center"/>
    </xf>
    <xf numFmtId="9" fontId="19" fillId="34" borderId="14" xfId="0" applyNumberFormat="1" applyFont="1" applyFill="1" applyBorder="1" applyAlignment="1">
      <alignment horizontal="center" vertical="center"/>
    </xf>
    <xf numFmtId="0" fontId="19" fillId="33" borderId="19" xfId="0" applyFont="1" applyFill="1" applyBorder="1" applyAlignment="1">
      <alignment horizontal="center" vertical="center" wrapText="1"/>
    </xf>
    <xf numFmtId="0" fontId="19" fillId="33" borderId="17" xfId="0" applyFont="1" applyFill="1" applyBorder="1" applyAlignment="1">
      <alignment horizontal="center" vertical="center" wrapText="1"/>
    </xf>
    <xf numFmtId="0" fontId="23" fillId="34" borderId="10" xfId="0" applyFont="1" applyFill="1" applyBorder="1" applyAlignment="1">
      <alignment horizontal="center" vertical="center" wrapText="1"/>
    </xf>
    <xf numFmtId="0" fontId="23" fillId="34" borderId="11" xfId="0" applyFont="1" applyFill="1" applyBorder="1" applyAlignment="1">
      <alignment horizontal="center" vertical="center" wrapText="1"/>
    </xf>
    <xf numFmtId="0" fontId="23" fillId="34" borderId="14" xfId="0" applyFont="1" applyFill="1" applyBorder="1" applyAlignment="1">
      <alignment horizontal="center" vertical="center" wrapText="1"/>
    </xf>
    <xf numFmtId="0" fontId="35" fillId="35" borderId="0" xfId="0" applyFont="1" applyFill="1" applyAlignment="1">
      <alignment horizontal="center"/>
    </xf>
    <xf numFmtId="0" fontId="18" fillId="33" borderId="20" xfId="0" applyFont="1" applyFill="1" applyBorder="1" applyAlignment="1">
      <alignment horizontal="center" vertical="center"/>
    </xf>
    <xf numFmtId="49" fontId="18" fillId="33" borderId="10" xfId="0" applyNumberFormat="1" applyFont="1" applyFill="1" applyBorder="1" applyAlignment="1">
      <alignment horizontal="center" vertical="center"/>
    </xf>
    <xf numFmtId="49" fontId="18" fillId="33" borderId="11" xfId="0" applyNumberFormat="1" applyFont="1" applyFill="1" applyBorder="1" applyAlignment="1">
      <alignment horizontal="center" vertical="center"/>
    </xf>
    <xf numFmtId="49" fontId="18" fillId="33" borderId="14" xfId="0" applyNumberFormat="1" applyFont="1" applyFill="1" applyBorder="1" applyAlignment="1">
      <alignment horizontal="center" vertical="center"/>
    </xf>
    <xf numFmtId="0" fontId="18" fillId="33" borderId="10" xfId="0" applyFont="1" applyFill="1" applyBorder="1" applyAlignment="1">
      <alignment horizontal="center" vertical="center" wrapText="1"/>
    </xf>
    <xf numFmtId="0" fontId="18" fillId="33" borderId="11" xfId="0" applyFont="1" applyFill="1" applyBorder="1" applyAlignment="1">
      <alignment horizontal="center" vertical="center" wrapText="1"/>
    </xf>
    <xf numFmtId="0" fontId="18" fillId="33" borderId="14" xfId="0" applyFont="1" applyFill="1" applyBorder="1" applyAlignment="1">
      <alignment horizontal="center" vertical="center" wrapText="1"/>
    </xf>
    <xf numFmtId="0" fontId="26" fillId="34" borderId="10" xfId="0" applyFont="1" applyFill="1" applyBorder="1" applyAlignment="1">
      <alignment horizontal="center" vertical="center"/>
    </xf>
    <xf numFmtId="0" fontId="26" fillId="34" borderId="11" xfId="0" applyFont="1" applyFill="1" applyBorder="1" applyAlignment="1">
      <alignment horizontal="center" vertical="center"/>
    </xf>
    <xf numFmtId="0" fontId="26" fillId="34" borderId="14" xfId="0" applyFont="1" applyFill="1" applyBorder="1" applyAlignment="1">
      <alignment horizontal="center" vertical="center"/>
    </xf>
    <xf numFmtId="0" fontId="26" fillId="0" borderId="10" xfId="0" applyFont="1" applyBorder="1" applyAlignment="1">
      <alignment horizontal="center"/>
    </xf>
    <xf numFmtId="0" fontId="26" fillId="0" borderId="11" xfId="0" applyFont="1" applyBorder="1" applyAlignment="1">
      <alignment horizontal="center"/>
    </xf>
    <xf numFmtId="0" fontId="26" fillId="0" borderId="14" xfId="0" applyFont="1" applyBorder="1" applyAlignment="1">
      <alignment horizontal="center"/>
    </xf>
    <xf numFmtId="0" fontId="19" fillId="0" borderId="23" xfId="0" applyFont="1" applyBorder="1" applyAlignment="1">
      <alignment horizontal="center" wrapText="1"/>
    </xf>
    <xf numFmtId="0" fontId="19" fillId="0" borderId="12" xfId="0" applyFont="1" applyBorder="1" applyAlignment="1">
      <alignment horizontal="center" wrapText="1"/>
    </xf>
    <xf numFmtId="0" fontId="19" fillId="0" borderId="15" xfId="0" applyFont="1" applyBorder="1" applyAlignment="1">
      <alignment horizontal="center" wrapText="1"/>
    </xf>
    <xf numFmtId="0" fontId="19" fillId="0" borderId="24" xfId="0" applyFont="1" applyBorder="1" applyAlignment="1">
      <alignment horizontal="center" wrapText="1"/>
    </xf>
    <xf numFmtId="0" fontId="19" fillId="0" borderId="0" xfId="0" applyFont="1" applyBorder="1" applyAlignment="1">
      <alignment horizontal="center" wrapText="1"/>
    </xf>
    <xf numFmtId="0" fontId="19" fillId="0" borderId="18" xfId="0" applyFont="1" applyBorder="1" applyAlignment="1">
      <alignment horizontal="center" wrapText="1"/>
    </xf>
    <xf numFmtId="0" fontId="19" fillId="0" borderId="22" xfId="0" applyFont="1" applyBorder="1" applyAlignment="1">
      <alignment horizontal="center" wrapText="1"/>
    </xf>
    <xf numFmtId="0" fontId="19" fillId="0" borderId="13" xfId="0" applyFont="1" applyBorder="1" applyAlignment="1">
      <alignment horizontal="center" wrapText="1"/>
    </xf>
    <xf numFmtId="0" fontId="19" fillId="0" borderId="16" xfId="0" applyFont="1" applyBorder="1" applyAlignment="1">
      <alignment horizontal="center" wrapText="1"/>
    </xf>
    <xf numFmtId="0" fontId="19" fillId="0" borderId="10" xfId="0" applyFont="1" applyBorder="1" applyAlignment="1">
      <alignment horizontal="center" wrapText="1"/>
    </xf>
    <xf numFmtId="0" fontId="19" fillId="0" borderId="11" xfId="0" applyFont="1" applyBorder="1" applyAlignment="1">
      <alignment horizontal="center" wrapText="1"/>
    </xf>
    <xf numFmtId="0" fontId="19" fillId="0" borderId="14" xfId="0" applyFont="1" applyBorder="1" applyAlignment="1">
      <alignment horizontal="center" wrapText="1"/>
    </xf>
    <xf numFmtId="0" fontId="22" fillId="34" borderId="10" xfId="0" applyFont="1" applyFill="1" applyBorder="1" applyAlignment="1">
      <alignment horizontal="center" vertical="center" wrapText="1"/>
    </xf>
    <xf numFmtId="0" fontId="22" fillId="34" borderId="11" xfId="0" applyFont="1" applyFill="1" applyBorder="1" applyAlignment="1">
      <alignment horizontal="center" vertical="center" wrapText="1"/>
    </xf>
    <xf numFmtId="0" fontId="22" fillId="34" borderId="14" xfId="0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1" xfId="0" applyFont="1" applyFill="1" applyBorder="1" applyAlignment="1">
      <alignment horizontal="center" vertical="center" wrapText="1"/>
    </xf>
    <xf numFmtId="0" fontId="19" fillId="33" borderId="14" xfId="0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center" vertical="center"/>
    </xf>
    <xf numFmtId="0" fontId="19" fillId="33" borderId="11" xfId="0" applyFont="1" applyFill="1" applyBorder="1" applyAlignment="1">
      <alignment horizontal="center" vertical="center"/>
    </xf>
    <xf numFmtId="0" fontId="19" fillId="33" borderId="14" xfId="0" applyFont="1" applyFill="1" applyBorder="1" applyAlignment="1">
      <alignment horizontal="center" vertical="center"/>
    </xf>
    <xf numFmtId="0" fontId="23" fillId="34" borderId="10" xfId="0" applyFont="1" applyFill="1" applyBorder="1" applyAlignment="1">
      <alignment horizontal="center" vertical="center"/>
    </xf>
    <xf numFmtId="0" fontId="23" fillId="34" borderId="11" xfId="0" applyFont="1" applyFill="1" applyBorder="1" applyAlignment="1">
      <alignment horizontal="center" vertical="center"/>
    </xf>
    <xf numFmtId="0" fontId="23" fillId="34" borderId="14" xfId="0" applyFont="1" applyFill="1" applyBorder="1" applyAlignment="1">
      <alignment horizontal="center" vertical="center"/>
    </xf>
    <xf numFmtId="0" fontId="19" fillId="33" borderId="23" xfId="0" applyFont="1" applyFill="1" applyBorder="1" applyAlignment="1">
      <alignment horizontal="center" vertical="center"/>
    </xf>
    <xf numFmtId="0" fontId="19" fillId="33" borderId="12" xfId="0" applyFont="1" applyFill="1" applyBorder="1" applyAlignment="1">
      <alignment horizontal="center" vertical="center"/>
    </xf>
    <xf numFmtId="0" fontId="19" fillId="33" borderId="15" xfId="0" applyFont="1" applyFill="1" applyBorder="1" applyAlignment="1">
      <alignment horizontal="center" vertical="center"/>
    </xf>
    <xf numFmtId="0" fontId="31" fillId="33" borderId="25" xfId="0" applyFont="1" applyFill="1" applyBorder="1" applyAlignment="1">
      <alignment horizontal="center" vertical="center" wrapText="1"/>
    </xf>
    <xf numFmtId="0" fontId="31" fillId="33" borderId="26" xfId="0" applyFont="1" applyFill="1" applyBorder="1" applyAlignment="1">
      <alignment horizontal="center" vertical="center" wrapText="1"/>
    </xf>
    <xf numFmtId="0" fontId="31" fillId="33" borderId="27" xfId="0" applyFont="1" applyFill="1" applyBorder="1" applyAlignment="1">
      <alignment horizontal="center" vertical="center" wrapText="1"/>
    </xf>
    <xf numFmtId="0" fontId="19" fillId="33" borderId="19" xfId="0" applyFont="1" applyFill="1" applyBorder="1" applyAlignment="1">
      <alignment vertical="center" wrapText="1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3" xfId="43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9"/>
  <sheetViews>
    <sheetView tabSelected="1" topLeftCell="A23" workbookViewId="0">
      <selection activeCell="C36" sqref="C36"/>
    </sheetView>
  </sheetViews>
  <sheetFormatPr defaultRowHeight="15" x14ac:dyDescent="0.25"/>
  <cols>
    <col min="1" max="1" width="21" customWidth="1"/>
    <col min="2" max="5" width="16.140625" customWidth="1"/>
    <col min="6" max="6" width="13.28515625" customWidth="1"/>
    <col min="7" max="7" width="18.42578125" customWidth="1"/>
    <col min="8" max="8" width="11" customWidth="1"/>
    <col min="9" max="9" width="11" bestFit="1" customWidth="1"/>
  </cols>
  <sheetData>
    <row r="1" spans="1:6" ht="18" customHeight="1" x14ac:dyDescent="0.25">
      <c r="A1" s="37" t="s">
        <v>81</v>
      </c>
      <c r="B1" s="37"/>
      <c r="C1" s="37"/>
      <c r="D1" s="37"/>
      <c r="E1" s="37"/>
      <c r="F1" s="38"/>
    </row>
    <row r="2" spans="1:6" ht="18" customHeight="1" x14ac:dyDescent="0.25">
      <c r="A2" s="75" t="s">
        <v>75</v>
      </c>
      <c r="B2" s="75"/>
      <c r="C2" s="75"/>
      <c r="D2" s="75"/>
      <c r="E2" s="75"/>
      <c r="F2" s="39"/>
    </row>
    <row r="3" spans="1:6" ht="15.75" thickBot="1" x14ac:dyDescent="0.3"/>
    <row r="4" spans="1:6" s="18" customFormat="1" ht="26.25" thickBot="1" x14ac:dyDescent="0.3">
      <c r="A4" s="12" t="s">
        <v>17</v>
      </c>
      <c r="B4" s="76" t="s">
        <v>37</v>
      </c>
      <c r="C4" s="76"/>
      <c r="D4" s="76"/>
      <c r="E4" s="76"/>
    </row>
    <row r="5" spans="1:6" s="18" customFormat="1" ht="15.75" thickBot="1" x14ac:dyDescent="0.3">
      <c r="A5" s="12" t="s">
        <v>4</v>
      </c>
      <c r="B5" s="77" t="s">
        <v>36</v>
      </c>
      <c r="C5" s="78"/>
      <c r="D5" s="78"/>
      <c r="E5" s="79"/>
    </row>
    <row r="6" spans="1:6" s="18" customFormat="1" ht="26.25" thickBot="1" x14ac:dyDescent="0.3">
      <c r="A6" s="12" t="s">
        <v>22</v>
      </c>
      <c r="B6" s="80" t="s">
        <v>74</v>
      </c>
      <c r="C6" s="81"/>
      <c r="D6" s="81"/>
      <c r="E6" s="82"/>
    </row>
    <row r="7" spans="1:6" s="18" customFormat="1" ht="15.75" thickBot="1" x14ac:dyDescent="0.3">
      <c r="A7" s="86" t="s">
        <v>7</v>
      </c>
      <c r="B7" s="87"/>
      <c r="C7" s="87"/>
      <c r="D7" s="87"/>
      <c r="E7" s="88"/>
    </row>
    <row r="8" spans="1:6" s="18" customFormat="1" ht="29.25" customHeight="1" thickBot="1" x14ac:dyDescent="0.3">
      <c r="A8" s="89" t="s">
        <v>61</v>
      </c>
      <c r="B8" s="90"/>
      <c r="C8" s="90"/>
      <c r="D8" s="90"/>
      <c r="E8" s="91"/>
    </row>
    <row r="9" spans="1:6" s="18" customFormat="1" ht="15.75" hidden="1" thickBot="1" x14ac:dyDescent="0.3">
      <c r="A9" s="92"/>
      <c r="B9" s="93"/>
      <c r="C9" s="93"/>
      <c r="D9" s="93"/>
      <c r="E9" s="94"/>
    </row>
    <row r="10" spans="1:6" s="18" customFormat="1" ht="72.75" hidden="1" customHeight="1" thickBot="1" x14ac:dyDescent="0.3">
      <c r="A10" s="95"/>
      <c r="B10" s="96"/>
      <c r="C10" s="96"/>
      <c r="D10" s="96"/>
      <c r="E10" s="97"/>
    </row>
    <row r="11" spans="1:6" s="18" customFormat="1" ht="63.75" customHeight="1" thickBot="1" x14ac:dyDescent="0.3">
      <c r="A11" s="11" t="s">
        <v>10</v>
      </c>
      <c r="B11" s="98" t="s">
        <v>41</v>
      </c>
      <c r="C11" s="99"/>
      <c r="D11" s="99"/>
      <c r="E11" s="100"/>
    </row>
    <row r="12" spans="1:6" s="18" customFormat="1" x14ac:dyDescent="0.25">
      <c r="A12" s="70" t="s">
        <v>42</v>
      </c>
      <c r="B12" s="1">
        <v>2021</v>
      </c>
      <c r="C12" s="1">
        <v>2022</v>
      </c>
      <c r="D12" s="1">
        <v>2023</v>
      </c>
      <c r="E12" s="1">
        <v>2024</v>
      </c>
    </row>
    <row r="13" spans="1:6" s="18" customFormat="1" ht="15.75" thickBot="1" x14ac:dyDescent="0.3">
      <c r="A13" s="71"/>
      <c r="B13" s="2" t="s">
        <v>5</v>
      </c>
      <c r="C13" s="2" t="s">
        <v>6</v>
      </c>
      <c r="D13" s="2" t="s">
        <v>6</v>
      </c>
      <c r="E13" s="2" t="s">
        <v>6</v>
      </c>
    </row>
    <row r="14" spans="1:6" s="18" customFormat="1" ht="15.75" thickBot="1" x14ac:dyDescent="0.3">
      <c r="A14" s="3" t="s">
        <v>62</v>
      </c>
      <c r="B14" s="5">
        <v>1050</v>
      </c>
      <c r="C14" s="5">
        <f t="shared" ref="C14:E15" si="0">B14*1.1</f>
        <v>1155</v>
      </c>
      <c r="D14" s="5">
        <f t="shared" si="0"/>
        <v>1270.5</v>
      </c>
      <c r="E14" s="5">
        <f t="shared" si="0"/>
        <v>1397.5500000000002</v>
      </c>
    </row>
    <row r="15" spans="1:6" s="18" customFormat="1" ht="23.25" thickBot="1" x14ac:dyDescent="0.3">
      <c r="A15" s="3" t="s">
        <v>38</v>
      </c>
      <c r="B15" s="19">
        <v>34</v>
      </c>
      <c r="C15" s="19">
        <f t="shared" si="0"/>
        <v>37.400000000000006</v>
      </c>
      <c r="D15" s="19">
        <f t="shared" si="0"/>
        <v>41.140000000000008</v>
      </c>
      <c r="E15" s="19">
        <f t="shared" si="0"/>
        <v>45.254000000000012</v>
      </c>
    </row>
    <row r="16" spans="1:6" s="18" customFormat="1" ht="52.5" customHeight="1" thickBot="1" x14ac:dyDescent="0.3">
      <c r="A16" s="10" t="s">
        <v>11</v>
      </c>
      <c r="B16" s="101" t="s">
        <v>40</v>
      </c>
      <c r="C16" s="102"/>
      <c r="D16" s="102"/>
      <c r="E16" s="103"/>
    </row>
    <row r="17" spans="1:7" s="18" customFormat="1" ht="23.25" customHeight="1" thickBot="1" x14ac:dyDescent="0.3">
      <c r="A17" s="104" t="s">
        <v>43</v>
      </c>
      <c r="B17" s="105"/>
      <c r="C17" s="105"/>
      <c r="D17" s="105"/>
      <c r="E17" s="106"/>
    </row>
    <row r="18" spans="1:7" s="18" customFormat="1" ht="23.25" thickBot="1" x14ac:dyDescent="0.3">
      <c r="A18" s="36" t="s">
        <v>63</v>
      </c>
      <c r="B18" s="5">
        <v>58568</v>
      </c>
      <c r="C18" s="5">
        <f>B18*1.1</f>
        <v>64424.800000000003</v>
      </c>
      <c r="D18" s="5">
        <f>C18*1.1</f>
        <v>70867.280000000013</v>
      </c>
      <c r="E18" s="5">
        <f>D18*1.1</f>
        <v>77954.008000000016</v>
      </c>
    </row>
    <row r="19" spans="1:7" s="18" customFormat="1" ht="15.75" thickBot="1" x14ac:dyDescent="0.3">
      <c r="A19" s="36" t="s">
        <v>39</v>
      </c>
      <c r="B19" s="19">
        <v>10</v>
      </c>
      <c r="C19" s="19">
        <v>7</v>
      </c>
      <c r="D19" s="19">
        <v>4</v>
      </c>
      <c r="E19" s="19">
        <v>3</v>
      </c>
    </row>
    <row r="20" spans="1:7" s="18" customFormat="1" ht="15.75" thickBot="1" x14ac:dyDescent="0.3">
      <c r="A20" s="110" t="s">
        <v>27</v>
      </c>
      <c r="B20" s="111"/>
      <c r="C20" s="111"/>
      <c r="D20" s="111"/>
      <c r="E20" s="112"/>
    </row>
    <row r="21" spans="1:7" s="18" customFormat="1" ht="15.75" thickBot="1" x14ac:dyDescent="0.3">
      <c r="A21" s="83" t="s">
        <v>44</v>
      </c>
      <c r="B21" s="84"/>
      <c r="C21" s="84"/>
      <c r="D21" s="84"/>
      <c r="E21" s="85"/>
    </row>
    <row r="22" spans="1:7" s="18" customFormat="1" ht="15.75" thickBot="1" x14ac:dyDescent="0.3">
      <c r="A22" s="33" t="s">
        <v>45</v>
      </c>
      <c r="B22" s="113" t="s">
        <v>64</v>
      </c>
      <c r="C22" s="114"/>
      <c r="D22" s="114"/>
      <c r="E22" s="115"/>
    </row>
    <row r="23" spans="1:7" s="18" customFormat="1" ht="29.25" customHeight="1" thickBot="1" x14ac:dyDescent="0.3">
      <c r="A23" s="3" t="s">
        <v>9</v>
      </c>
      <c r="B23" s="116" t="s">
        <v>65</v>
      </c>
      <c r="C23" s="117"/>
      <c r="D23" s="117"/>
      <c r="E23" s="118"/>
    </row>
    <row r="24" spans="1:7" s="18" customFormat="1" ht="13.5" customHeight="1" thickBot="1" x14ac:dyDescent="0.3">
      <c r="A24" s="3" t="s">
        <v>12</v>
      </c>
      <c r="B24" s="107" t="s">
        <v>66</v>
      </c>
      <c r="C24" s="108"/>
      <c r="D24" s="108"/>
      <c r="E24" s="109"/>
    </row>
    <row r="25" spans="1:7" s="18" customFormat="1" ht="20.25" customHeight="1" x14ac:dyDescent="0.25">
      <c r="A25" s="70"/>
      <c r="B25" s="1">
        <v>2021</v>
      </c>
      <c r="C25" s="1">
        <v>2022</v>
      </c>
      <c r="D25" s="1">
        <v>2023</v>
      </c>
      <c r="E25" s="1">
        <v>2024</v>
      </c>
    </row>
    <row r="26" spans="1:7" s="18" customFormat="1" ht="20.25" customHeight="1" thickBot="1" x14ac:dyDescent="0.3">
      <c r="A26" s="71"/>
      <c r="B26" s="13" t="s">
        <v>5</v>
      </c>
      <c r="C26" s="13" t="s">
        <v>6</v>
      </c>
      <c r="D26" s="13" t="s">
        <v>6</v>
      </c>
      <c r="E26" s="13" t="s">
        <v>6</v>
      </c>
    </row>
    <row r="27" spans="1:7" s="18" customFormat="1" ht="20.25" customHeight="1" thickBot="1" x14ac:dyDescent="0.3">
      <c r="A27" s="3" t="s">
        <v>8</v>
      </c>
      <c r="B27" s="4">
        <f>1050*1.1</f>
        <v>1155</v>
      </c>
      <c r="C27" s="4">
        <f>B27*1.1</f>
        <v>1270.5</v>
      </c>
      <c r="D27" s="4">
        <f>C27*1.1</f>
        <v>1397.5500000000002</v>
      </c>
      <c r="E27" s="4">
        <f>D27*1.1</f>
        <v>1537.3050000000003</v>
      </c>
    </row>
    <row r="28" spans="1:7" s="45" customFormat="1" ht="20.25" customHeight="1" thickBot="1" x14ac:dyDescent="0.3">
      <c r="A28" s="3" t="s">
        <v>13</v>
      </c>
      <c r="B28" s="46">
        <v>95176</v>
      </c>
      <c r="C28" s="47">
        <v>99477</v>
      </c>
      <c r="D28" s="48">
        <v>99320</v>
      </c>
      <c r="E28" s="48">
        <v>102663</v>
      </c>
      <c r="F28" s="18"/>
      <c r="G28" s="18"/>
    </row>
    <row r="29" spans="1:7" s="18" customFormat="1" ht="20.25" customHeight="1" thickBot="1" x14ac:dyDescent="0.3">
      <c r="A29" s="3" t="s">
        <v>19</v>
      </c>
      <c r="B29" s="4">
        <f>B28/B27</f>
        <v>82.403463203463204</v>
      </c>
      <c r="C29" s="4">
        <f>C28/C27</f>
        <v>78.297520661157023</v>
      </c>
      <c r="D29" s="4">
        <f>D28/D27</f>
        <v>71.067224786233041</v>
      </c>
      <c r="E29" s="44">
        <f>E28/E27</f>
        <v>66.781152731565939</v>
      </c>
    </row>
    <row r="30" spans="1:7" s="18" customFormat="1" ht="15.75" thickBot="1" x14ac:dyDescent="0.3">
      <c r="A30" s="3" t="s">
        <v>14</v>
      </c>
      <c r="B30" s="35" t="s">
        <v>18</v>
      </c>
      <c r="C30" s="6">
        <f>C27/B27-1</f>
        <v>0.10000000000000009</v>
      </c>
      <c r="D30" s="6">
        <f t="shared" ref="D30:E32" si="1">D27/C27-1</f>
        <v>0.10000000000000009</v>
      </c>
      <c r="E30" s="6">
        <f t="shared" si="1"/>
        <v>0.10000000000000009</v>
      </c>
    </row>
    <row r="31" spans="1:7" s="18" customFormat="1" ht="15.75" thickBot="1" x14ac:dyDescent="0.3">
      <c r="A31" s="3" t="s">
        <v>15</v>
      </c>
      <c r="B31" s="35" t="s">
        <v>18</v>
      </c>
      <c r="C31" s="6">
        <f>C28/B28-1</f>
        <v>4.5189963856434368E-2</v>
      </c>
      <c r="D31" s="6">
        <f t="shared" si="1"/>
        <v>-1.5782542698312696E-3</v>
      </c>
      <c r="E31" s="6">
        <f t="shared" si="1"/>
        <v>3.365888038662912E-2</v>
      </c>
    </row>
    <row r="32" spans="1:7" s="18" customFormat="1" ht="23.25" thickBot="1" x14ac:dyDescent="0.3">
      <c r="A32" s="3" t="s">
        <v>16</v>
      </c>
      <c r="B32" s="35" t="s">
        <v>18</v>
      </c>
      <c r="C32" s="6">
        <f>C29/B29-1</f>
        <v>-4.9827305585059656E-2</v>
      </c>
      <c r="D32" s="6">
        <f t="shared" si="1"/>
        <v>-9.2343867518028477E-2</v>
      </c>
      <c r="E32" s="6">
        <f t="shared" si="1"/>
        <v>-6.0310108739428214E-2</v>
      </c>
    </row>
    <row r="33" spans="1:9" s="18" customFormat="1" ht="15.75" customHeight="1" thickBot="1" x14ac:dyDescent="0.3">
      <c r="A33" s="72" t="s">
        <v>29</v>
      </c>
      <c r="B33" s="73"/>
      <c r="C33" s="73"/>
      <c r="D33" s="73"/>
      <c r="E33" s="74"/>
      <c r="F33" s="49"/>
      <c r="G33" s="49"/>
    </row>
    <row r="34" spans="1:9" s="18" customFormat="1" ht="12.75" customHeight="1" x14ac:dyDescent="0.25">
      <c r="A34" s="70"/>
      <c r="B34" s="1">
        <v>2021</v>
      </c>
      <c r="C34" s="1">
        <v>2022</v>
      </c>
      <c r="D34" s="1">
        <v>2023</v>
      </c>
      <c r="E34" s="1">
        <v>2024</v>
      </c>
    </row>
    <row r="35" spans="1:9" s="18" customFormat="1" ht="18.75" customHeight="1" thickBot="1" x14ac:dyDescent="0.3">
      <c r="A35" s="71"/>
      <c r="B35" s="13" t="s">
        <v>5</v>
      </c>
      <c r="C35" s="13" t="s">
        <v>6</v>
      </c>
      <c r="D35" s="13" t="s">
        <v>6</v>
      </c>
      <c r="E35" s="13" t="s">
        <v>6</v>
      </c>
    </row>
    <row r="36" spans="1:9" s="18" customFormat="1" ht="15.75" thickBot="1" x14ac:dyDescent="0.3">
      <c r="A36" s="22" t="s">
        <v>0</v>
      </c>
      <c r="B36" s="5">
        <v>64600</v>
      </c>
      <c r="C36" s="5">
        <v>67500</v>
      </c>
      <c r="D36" s="5">
        <v>67500</v>
      </c>
      <c r="E36" s="5">
        <v>67500</v>
      </c>
    </row>
    <row r="37" spans="1:9" s="18" customFormat="1" ht="24.75" thickBot="1" x14ac:dyDescent="0.3">
      <c r="A37" s="34" t="s">
        <v>24</v>
      </c>
      <c r="B37" s="40">
        <v>10450</v>
      </c>
      <c r="C37" s="40">
        <v>11500</v>
      </c>
      <c r="D37" s="40">
        <v>11500</v>
      </c>
      <c r="E37" s="40">
        <v>11500</v>
      </c>
    </row>
    <row r="38" spans="1:9" s="18" customFormat="1" ht="15.75" thickBot="1" x14ac:dyDescent="0.3">
      <c r="A38" s="22" t="s">
        <v>1</v>
      </c>
      <c r="B38" s="17">
        <v>20126</v>
      </c>
      <c r="C38" s="17">
        <v>20477</v>
      </c>
      <c r="D38" s="17">
        <v>20320</v>
      </c>
      <c r="E38" s="17">
        <v>23663</v>
      </c>
    </row>
    <row r="39" spans="1:9" s="18" customFormat="1" ht="15.75" thickBot="1" x14ac:dyDescent="0.3">
      <c r="A39" s="22" t="s">
        <v>2</v>
      </c>
      <c r="B39" s="8">
        <v>0</v>
      </c>
      <c r="C39" s="7">
        <v>0</v>
      </c>
      <c r="D39" s="7">
        <v>0</v>
      </c>
      <c r="E39" s="7">
        <v>0</v>
      </c>
    </row>
    <row r="40" spans="1:9" s="18" customFormat="1" ht="24.75" thickBot="1" x14ac:dyDescent="0.3">
      <c r="A40" s="22" t="s">
        <v>20</v>
      </c>
      <c r="B40" s="8">
        <v>0</v>
      </c>
      <c r="C40" s="7">
        <v>0</v>
      </c>
      <c r="D40" s="7">
        <v>0</v>
      </c>
      <c r="E40" s="7">
        <v>0</v>
      </c>
    </row>
    <row r="41" spans="1:9" s="18" customFormat="1" ht="15.75" thickBot="1" x14ac:dyDescent="0.3">
      <c r="A41" s="22" t="s">
        <v>21</v>
      </c>
      <c r="B41" s="8">
        <v>0</v>
      </c>
      <c r="C41" s="7">
        <v>0</v>
      </c>
      <c r="D41" s="7">
        <v>0</v>
      </c>
      <c r="E41" s="7">
        <v>0</v>
      </c>
    </row>
    <row r="42" spans="1:9" s="18" customFormat="1" ht="24.75" thickBot="1" x14ac:dyDescent="0.3">
      <c r="A42" s="22" t="s">
        <v>3</v>
      </c>
      <c r="B42" s="8">
        <v>0</v>
      </c>
      <c r="C42" s="7">
        <v>0</v>
      </c>
      <c r="D42" s="7">
        <v>0</v>
      </c>
      <c r="E42" s="7">
        <v>0</v>
      </c>
    </row>
    <row r="43" spans="1:9" s="18" customFormat="1" ht="24.75" thickBot="1" x14ac:dyDescent="0.3">
      <c r="A43" s="23" t="s">
        <v>28</v>
      </c>
      <c r="B43" s="8">
        <f>B42+B41+B40+B39+B38+B37+B36</f>
        <v>95176</v>
      </c>
      <c r="C43" s="8">
        <f>C42+C41+C40+C39+C38+C37+C36</f>
        <v>99477</v>
      </c>
      <c r="D43" s="8">
        <f>D42+D41+D40+D39+D38+D37+D36</f>
        <v>99320</v>
      </c>
      <c r="E43" s="8">
        <f>E42+E41+E40+E39+E38+E37+E36</f>
        <v>102663</v>
      </c>
      <c r="G43" s="49"/>
      <c r="H43" s="49"/>
      <c r="I43" s="49"/>
    </row>
    <row r="44" spans="1:9" s="18" customFormat="1" ht="15.75" thickBot="1" x14ac:dyDescent="0.3">
      <c r="A44" s="24" t="s">
        <v>30</v>
      </c>
      <c r="B44" s="14">
        <f>IF(B43-B28=0,0,"Error")</f>
        <v>0</v>
      </c>
      <c r="C44" s="14">
        <f>IF(C43-C28=0,0,"Error")</f>
        <v>0</v>
      </c>
      <c r="D44" s="14">
        <f>IF(D43-D28=0,0,"Error")</f>
        <v>0</v>
      </c>
      <c r="E44" s="14">
        <f>IF(E43-E28=0,0,"Error")</f>
        <v>0</v>
      </c>
    </row>
    <row r="45" spans="1:9" s="18" customFormat="1" ht="15.75" thickBot="1" x14ac:dyDescent="0.3">
      <c r="A45" s="83" t="s">
        <v>31</v>
      </c>
      <c r="B45" s="84"/>
      <c r="C45" s="84"/>
      <c r="D45" s="84"/>
      <c r="E45" s="85"/>
    </row>
    <row r="46" spans="1:9" s="18" customFormat="1" ht="15.75" thickBot="1" x14ac:dyDescent="0.3">
      <c r="A46" s="83" t="s">
        <v>32</v>
      </c>
      <c r="B46" s="84"/>
      <c r="C46" s="84"/>
      <c r="D46" s="84"/>
      <c r="E46" s="85"/>
    </row>
    <row r="47" spans="1:9" s="18" customFormat="1" ht="23.25" thickBot="1" x14ac:dyDescent="0.3">
      <c r="A47" s="25" t="s">
        <v>46</v>
      </c>
      <c r="B47" s="67" t="s">
        <v>70</v>
      </c>
      <c r="C47" s="68"/>
      <c r="D47" s="68"/>
      <c r="E47" s="69"/>
    </row>
    <row r="48" spans="1:9" s="18" customFormat="1" ht="15.75" thickBot="1" x14ac:dyDescent="0.3">
      <c r="A48" s="21" t="s">
        <v>23</v>
      </c>
      <c r="B48" s="67" t="s">
        <v>71</v>
      </c>
      <c r="C48" s="68"/>
      <c r="D48" s="68"/>
      <c r="E48" s="69"/>
    </row>
    <row r="49" spans="1:5" s="18" customFormat="1" ht="15.75" thickBot="1" x14ac:dyDescent="0.3">
      <c r="A49" s="3" t="s">
        <v>9</v>
      </c>
      <c r="B49" s="67" t="s">
        <v>72</v>
      </c>
      <c r="C49" s="68"/>
      <c r="D49" s="68"/>
      <c r="E49" s="69"/>
    </row>
    <row r="50" spans="1:5" s="18" customFormat="1" ht="15.75" thickBot="1" x14ac:dyDescent="0.3">
      <c r="A50" s="3" t="s">
        <v>12</v>
      </c>
      <c r="B50" s="67" t="s">
        <v>69</v>
      </c>
      <c r="C50" s="68"/>
      <c r="D50" s="68"/>
      <c r="E50" s="69"/>
    </row>
    <row r="51" spans="1:5" s="18" customFormat="1" x14ac:dyDescent="0.25">
      <c r="A51" s="70"/>
      <c r="B51" s="1">
        <v>2021</v>
      </c>
      <c r="C51" s="1">
        <v>2022</v>
      </c>
      <c r="D51" s="1">
        <v>2023</v>
      </c>
      <c r="E51" s="1">
        <v>2024</v>
      </c>
    </row>
    <row r="52" spans="1:5" s="18" customFormat="1" ht="15.75" thickBot="1" x14ac:dyDescent="0.3">
      <c r="A52" s="71"/>
      <c r="B52" s="13" t="s">
        <v>5</v>
      </c>
      <c r="C52" s="13" t="s">
        <v>6</v>
      </c>
      <c r="D52" s="13" t="s">
        <v>6</v>
      </c>
      <c r="E52" s="13" t="s">
        <v>6</v>
      </c>
    </row>
    <row r="53" spans="1:5" s="18" customFormat="1" ht="15.75" thickBot="1" x14ac:dyDescent="0.3">
      <c r="A53" s="3" t="s">
        <v>8</v>
      </c>
      <c r="B53" s="4">
        <v>15</v>
      </c>
      <c r="C53" s="4">
        <v>7</v>
      </c>
      <c r="D53" s="4">
        <v>15</v>
      </c>
      <c r="E53" s="4">
        <v>22</v>
      </c>
    </row>
    <row r="54" spans="1:5" s="18" customFormat="1" ht="15.75" thickBot="1" x14ac:dyDescent="0.3">
      <c r="A54" s="3" t="s">
        <v>13</v>
      </c>
      <c r="B54" s="4">
        <v>500</v>
      </c>
      <c r="C54" s="4">
        <v>1000</v>
      </c>
      <c r="D54" s="4">
        <v>500</v>
      </c>
      <c r="E54" s="4">
        <v>500</v>
      </c>
    </row>
    <row r="55" spans="1:5" s="18" customFormat="1" ht="15.75" thickBot="1" x14ac:dyDescent="0.3">
      <c r="A55" s="3" t="s">
        <v>19</v>
      </c>
      <c r="B55" s="4">
        <f>B54/B53</f>
        <v>33.333333333333336</v>
      </c>
      <c r="C55" s="4">
        <f>C54/C53</f>
        <v>142.85714285714286</v>
      </c>
      <c r="D55" s="4">
        <f>D54/D53</f>
        <v>33.333333333333336</v>
      </c>
      <c r="E55" s="4">
        <f>E54/E53</f>
        <v>22.727272727272727</v>
      </c>
    </row>
    <row r="56" spans="1:5" s="18" customFormat="1" ht="15.75" thickBot="1" x14ac:dyDescent="0.3">
      <c r="A56" s="3" t="s">
        <v>14</v>
      </c>
      <c r="B56" s="35" t="s">
        <v>18</v>
      </c>
      <c r="C56" s="6">
        <f>C53/B53-1</f>
        <v>-0.53333333333333333</v>
      </c>
      <c r="D56" s="6">
        <f t="shared" ref="D56:E58" si="2">D53/C53-1</f>
        <v>1.1428571428571428</v>
      </c>
      <c r="E56" s="6">
        <f t="shared" si="2"/>
        <v>0.46666666666666656</v>
      </c>
    </row>
    <row r="57" spans="1:5" s="18" customFormat="1" ht="15.75" thickBot="1" x14ac:dyDescent="0.3">
      <c r="A57" s="3" t="s">
        <v>15</v>
      </c>
      <c r="B57" s="35" t="s">
        <v>18</v>
      </c>
      <c r="C57" s="6">
        <f>C54/B54-1</f>
        <v>1</v>
      </c>
      <c r="D57" s="6">
        <f t="shared" si="2"/>
        <v>-0.5</v>
      </c>
      <c r="E57" s="6">
        <f t="shared" si="2"/>
        <v>0</v>
      </c>
    </row>
    <row r="58" spans="1:5" s="18" customFormat="1" ht="15" customHeight="1" thickBot="1" x14ac:dyDescent="0.3">
      <c r="A58" s="3" t="s">
        <v>16</v>
      </c>
      <c r="B58" s="35" t="s">
        <v>18</v>
      </c>
      <c r="C58" s="6">
        <f>C55/B55-1</f>
        <v>3.2857142857142856</v>
      </c>
      <c r="D58" s="6">
        <f t="shared" si="2"/>
        <v>-0.76666666666666661</v>
      </c>
      <c r="E58" s="6">
        <f t="shared" si="2"/>
        <v>-0.31818181818181823</v>
      </c>
    </row>
    <row r="59" spans="1:5" s="18" customFormat="1" ht="15.75" thickBot="1" x14ac:dyDescent="0.3">
      <c r="A59" s="72" t="s">
        <v>29</v>
      </c>
      <c r="B59" s="73"/>
      <c r="C59" s="73"/>
      <c r="D59" s="73"/>
      <c r="E59" s="74"/>
    </row>
    <row r="60" spans="1:5" s="18" customFormat="1" x14ac:dyDescent="0.25">
      <c r="A60" s="70"/>
      <c r="B60" s="1">
        <v>2021</v>
      </c>
      <c r="C60" s="1">
        <v>2022</v>
      </c>
      <c r="D60" s="1">
        <v>2023</v>
      </c>
      <c r="E60" s="1">
        <v>2024</v>
      </c>
    </row>
    <row r="61" spans="1:5" s="18" customFormat="1" ht="15.75" thickBot="1" x14ac:dyDescent="0.3">
      <c r="A61" s="71"/>
      <c r="B61" s="13" t="s">
        <v>5</v>
      </c>
      <c r="C61" s="13" t="s">
        <v>6</v>
      </c>
      <c r="D61" s="13" t="s">
        <v>6</v>
      </c>
      <c r="E61" s="13" t="s">
        <v>6</v>
      </c>
    </row>
    <row r="62" spans="1:5" s="18" customFormat="1" ht="15" customHeight="1" thickBot="1" x14ac:dyDescent="0.3">
      <c r="A62" s="22" t="s">
        <v>34</v>
      </c>
      <c r="B62" s="7"/>
      <c r="C62" s="7"/>
      <c r="D62" s="7"/>
      <c r="E62" s="7"/>
    </row>
    <row r="63" spans="1:5" s="18" customFormat="1" ht="15.75" thickBot="1" x14ac:dyDescent="0.3">
      <c r="A63" s="22" t="s">
        <v>35</v>
      </c>
      <c r="B63" s="8">
        <v>500</v>
      </c>
      <c r="C63" s="7">
        <v>1000</v>
      </c>
      <c r="D63" s="7">
        <v>500</v>
      </c>
      <c r="E63" s="7">
        <v>500</v>
      </c>
    </row>
    <row r="64" spans="1:5" s="18" customFormat="1" ht="24.75" thickBot="1" x14ac:dyDescent="0.3">
      <c r="A64" s="23" t="s">
        <v>28</v>
      </c>
      <c r="B64" s="8">
        <f>B63+B62</f>
        <v>500</v>
      </c>
      <c r="C64" s="8">
        <f>C63+C62</f>
        <v>1000</v>
      </c>
      <c r="D64" s="8">
        <f>D63+D62</f>
        <v>500</v>
      </c>
      <c r="E64" s="8">
        <f>E63+E62</f>
        <v>500</v>
      </c>
    </row>
    <row r="65" spans="1:5" s="18" customFormat="1" ht="15.75" customHeight="1" x14ac:dyDescent="0.25">
      <c r="A65" s="119" t="s">
        <v>33</v>
      </c>
      <c r="B65" s="113"/>
      <c r="C65" s="114"/>
      <c r="D65" s="114"/>
      <c r="E65" s="115"/>
    </row>
    <row r="66" spans="1:5" s="18" customFormat="1" ht="3.75" customHeight="1" x14ac:dyDescent="0.25">
      <c r="A66" s="59"/>
      <c r="B66" s="61"/>
      <c r="C66" s="62"/>
      <c r="D66" s="62"/>
      <c r="E66" s="63"/>
    </row>
    <row r="67" spans="1:5" s="18" customFormat="1" ht="4.5" customHeight="1" thickBot="1" x14ac:dyDescent="0.3">
      <c r="A67" s="60"/>
      <c r="B67" s="64"/>
      <c r="C67" s="65"/>
      <c r="D67" s="65"/>
      <c r="E67" s="66"/>
    </row>
    <row r="68" spans="1:5" s="18" customFormat="1" ht="12.75" customHeight="1" thickBot="1" x14ac:dyDescent="0.3">
      <c r="A68" s="26"/>
      <c r="B68" s="20"/>
      <c r="C68" s="20"/>
      <c r="D68" s="20"/>
      <c r="E68" s="20"/>
    </row>
    <row r="69" spans="1:5" s="18" customFormat="1" ht="17.25" customHeight="1" thickBot="1" x14ac:dyDescent="0.3">
      <c r="A69" s="25" t="s">
        <v>46</v>
      </c>
      <c r="B69" s="67" t="s">
        <v>73</v>
      </c>
      <c r="C69" s="68"/>
      <c r="D69" s="68"/>
      <c r="E69" s="69"/>
    </row>
    <row r="70" spans="1:5" s="18" customFormat="1" ht="15.75" thickBot="1" x14ac:dyDescent="0.3">
      <c r="A70" s="21" t="s">
        <v>23</v>
      </c>
      <c r="B70" s="67" t="s">
        <v>67</v>
      </c>
      <c r="C70" s="68"/>
      <c r="D70" s="68"/>
      <c r="E70" s="69"/>
    </row>
    <row r="71" spans="1:5" s="18" customFormat="1" ht="15.75" thickBot="1" x14ac:dyDescent="0.3">
      <c r="A71" s="3" t="s">
        <v>9</v>
      </c>
      <c r="B71" s="67" t="s">
        <v>68</v>
      </c>
      <c r="C71" s="68"/>
      <c r="D71" s="68"/>
      <c r="E71" s="69"/>
    </row>
    <row r="72" spans="1:5" s="18" customFormat="1" ht="15.75" thickBot="1" x14ac:dyDescent="0.3">
      <c r="A72" s="3" t="s">
        <v>12</v>
      </c>
      <c r="B72" s="67" t="s">
        <v>69</v>
      </c>
      <c r="C72" s="68"/>
      <c r="D72" s="68"/>
      <c r="E72" s="69"/>
    </row>
    <row r="73" spans="1:5" s="18" customFormat="1" x14ac:dyDescent="0.25">
      <c r="A73" s="70"/>
      <c r="B73" s="1">
        <v>2021</v>
      </c>
      <c r="C73" s="1">
        <v>2022</v>
      </c>
      <c r="D73" s="1">
        <v>2023</v>
      </c>
      <c r="E73" s="1">
        <v>2024</v>
      </c>
    </row>
    <row r="74" spans="1:5" s="18" customFormat="1" ht="15.75" thickBot="1" x14ac:dyDescent="0.3">
      <c r="A74" s="71"/>
      <c r="B74" s="13" t="s">
        <v>5</v>
      </c>
      <c r="C74" s="13" t="s">
        <v>6</v>
      </c>
      <c r="D74" s="13" t="s">
        <v>6</v>
      </c>
      <c r="E74" s="13" t="s">
        <v>6</v>
      </c>
    </row>
    <row r="75" spans="1:5" s="18" customFormat="1" ht="15.75" thickBot="1" x14ac:dyDescent="0.3">
      <c r="A75" s="3" t="s">
        <v>8</v>
      </c>
      <c r="B75" s="4">
        <v>6</v>
      </c>
      <c r="C75" s="4">
        <v>20</v>
      </c>
      <c r="D75" s="4">
        <v>20</v>
      </c>
      <c r="E75" s="4">
        <v>20</v>
      </c>
    </row>
    <row r="76" spans="1:5" s="18" customFormat="1" ht="15.75" customHeight="1" thickBot="1" x14ac:dyDescent="0.3">
      <c r="A76" s="3" t="s">
        <v>13</v>
      </c>
      <c r="B76" s="4">
        <v>500</v>
      </c>
      <c r="C76" s="4">
        <v>1000</v>
      </c>
      <c r="D76" s="4">
        <v>1500</v>
      </c>
      <c r="E76" s="4">
        <v>1500</v>
      </c>
    </row>
    <row r="77" spans="1:5" s="18" customFormat="1" ht="12.75" customHeight="1" thickBot="1" x14ac:dyDescent="0.3">
      <c r="A77" s="3" t="s">
        <v>19</v>
      </c>
      <c r="B77" s="4">
        <f>B76/B75</f>
        <v>83.333333333333329</v>
      </c>
      <c r="C77" s="4">
        <f>C76/C75</f>
        <v>50</v>
      </c>
      <c r="D77" s="4">
        <f>D76/D75</f>
        <v>75</v>
      </c>
      <c r="E77" s="4">
        <f>E76/E75</f>
        <v>75</v>
      </c>
    </row>
    <row r="78" spans="1:5" s="18" customFormat="1" ht="9" customHeight="1" thickBot="1" x14ac:dyDescent="0.3">
      <c r="A78" s="3" t="s">
        <v>14</v>
      </c>
      <c r="B78" s="35" t="s">
        <v>18</v>
      </c>
      <c r="C78" s="6">
        <f>C75/B75-1</f>
        <v>2.3333333333333335</v>
      </c>
      <c r="D78" s="6">
        <f t="shared" ref="D78:E80" si="3">D75/C75-1</f>
        <v>0</v>
      </c>
      <c r="E78" s="6">
        <f t="shared" si="3"/>
        <v>0</v>
      </c>
    </row>
    <row r="79" spans="1:5" s="18" customFormat="1" ht="15.75" thickBot="1" x14ac:dyDescent="0.3">
      <c r="A79" s="3" t="s">
        <v>15</v>
      </c>
      <c r="B79" s="35" t="s">
        <v>18</v>
      </c>
      <c r="C79" s="6">
        <f>C76/B76-1</f>
        <v>1</v>
      </c>
      <c r="D79" s="6">
        <f t="shared" si="3"/>
        <v>0.5</v>
      </c>
      <c r="E79" s="6">
        <f t="shared" si="3"/>
        <v>0</v>
      </c>
    </row>
    <row r="80" spans="1:5" s="18" customFormat="1" ht="23.25" thickBot="1" x14ac:dyDescent="0.3">
      <c r="A80" s="3" t="s">
        <v>16</v>
      </c>
      <c r="B80" s="35" t="s">
        <v>18</v>
      </c>
      <c r="C80" s="6">
        <f>C77/B77-1</f>
        <v>-0.39999999999999991</v>
      </c>
      <c r="D80" s="6">
        <f t="shared" si="3"/>
        <v>0.5</v>
      </c>
      <c r="E80" s="6">
        <f t="shared" si="3"/>
        <v>0</v>
      </c>
    </row>
    <row r="81" spans="1:5" s="18" customFormat="1" ht="15.75" thickBot="1" x14ac:dyDescent="0.3">
      <c r="A81" s="72" t="s">
        <v>29</v>
      </c>
      <c r="B81" s="73"/>
      <c r="C81" s="73"/>
      <c r="D81" s="73"/>
      <c r="E81" s="74"/>
    </row>
    <row r="82" spans="1:5" s="18" customFormat="1" x14ac:dyDescent="0.25">
      <c r="A82" s="70"/>
      <c r="B82" s="1">
        <v>2021</v>
      </c>
      <c r="C82" s="1">
        <v>2022</v>
      </c>
      <c r="D82" s="1">
        <v>2023</v>
      </c>
      <c r="E82" s="1">
        <v>2024</v>
      </c>
    </row>
    <row r="83" spans="1:5" s="18" customFormat="1" ht="15.75" thickBot="1" x14ac:dyDescent="0.3">
      <c r="A83" s="71"/>
      <c r="B83" s="13" t="s">
        <v>5</v>
      </c>
      <c r="C83" s="13" t="s">
        <v>6</v>
      </c>
      <c r="D83" s="13" t="s">
        <v>6</v>
      </c>
      <c r="E83" s="13" t="s">
        <v>6</v>
      </c>
    </row>
    <row r="84" spans="1:5" s="18" customFormat="1" ht="13.5" customHeight="1" thickBot="1" x14ac:dyDescent="0.3">
      <c r="A84" s="22" t="s">
        <v>34</v>
      </c>
      <c r="B84" s="7"/>
      <c r="C84" s="7"/>
      <c r="D84" s="7"/>
      <c r="E84" s="7"/>
    </row>
    <row r="85" spans="1:5" s="18" customFormat="1" ht="15.75" thickBot="1" x14ac:dyDescent="0.3">
      <c r="A85" s="22" t="s">
        <v>35</v>
      </c>
      <c r="B85" s="4">
        <v>500</v>
      </c>
      <c r="C85" s="4">
        <v>1000</v>
      </c>
      <c r="D85" s="4">
        <v>1500</v>
      </c>
      <c r="E85" s="4">
        <v>1500</v>
      </c>
    </row>
    <row r="86" spans="1:5" s="18" customFormat="1" ht="24.75" thickBot="1" x14ac:dyDescent="0.3">
      <c r="A86" s="23" t="s">
        <v>28</v>
      </c>
      <c r="B86" s="8">
        <f>B85+B84</f>
        <v>500</v>
      </c>
      <c r="C86" s="8">
        <f>C85+C84</f>
        <v>1000</v>
      </c>
      <c r="D86" s="8">
        <f>D85+D84</f>
        <v>1500</v>
      </c>
      <c r="E86" s="8">
        <f>E85+E84</f>
        <v>1500</v>
      </c>
    </row>
    <row r="87" spans="1:5" s="18" customFormat="1" x14ac:dyDescent="0.25">
      <c r="A87" s="59"/>
      <c r="B87" s="61"/>
      <c r="C87" s="62"/>
      <c r="D87" s="62"/>
      <c r="E87" s="63"/>
    </row>
    <row r="88" spans="1:5" s="18" customFormat="1" ht="15.75" hidden="1" thickBot="1" x14ac:dyDescent="0.3">
      <c r="A88" s="60"/>
      <c r="B88" s="64"/>
      <c r="C88" s="65"/>
      <c r="D88" s="65"/>
      <c r="E88" s="66"/>
    </row>
    <row r="89" spans="1:5" s="18" customFormat="1" ht="1.5" customHeight="1" x14ac:dyDescent="0.25">
      <c r="A89" s="59"/>
      <c r="B89" s="61"/>
      <c r="C89" s="62"/>
      <c r="D89" s="62"/>
      <c r="E89" s="63"/>
    </row>
    <row r="90" spans="1:5" s="18" customFormat="1" ht="15.75" hidden="1" thickBot="1" x14ac:dyDescent="0.3">
      <c r="A90" s="60"/>
      <c r="B90" s="64"/>
      <c r="C90" s="65"/>
      <c r="D90" s="65"/>
      <c r="E90" s="66"/>
    </row>
    <row r="91" spans="1:5" s="18" customFormat="1" ht="12" customHeight="1" thickBot="1" x14ac:dyDescent="0.3">
      <c r="A91" s="26"/>
      <c r="B91" s="20"/>
      <c r="C91" s="20"/>
      <c r="D91" s="20"/>
      <c r="E91" s="20"/>
    </row>
    <row r="92" spans="1:5" s="18" customFormat="1" ht="36.75" thickBot="1" x14ac:dyDescent="0.3">
      <c r="A92" s="10" t="s">
        <v>47</v>
      </c>
      <c r="B92" s="27">
        <f>B28+B54+B76</f>
        <v>96176</v>
      </c>
      <c r="C92" s="27">
        <f>C28+C54+C76</f>
        <v>101477</v>
      </c>
      <c r="D92" s="27">
        <f>D28+D54+D76</f>
        <v>101320</v>
      </c>
      <c r="E92" s="27">
        <f>E28+E54+E76</f>
        <v>104663</v>
      </c>
    </row>
    <row r="93" spans="1:5" s="18" customFormat="1" ht="32.25" customHeight="1" thickBot="1" x14ac:dyDescent="0.3">
      <c r="A93" s="10" t="s">
        <v>48</v>
      </c>
      <c r="B93" s="27">
        <f>B43+B63+B76</f>
        <v>96176</v>
      </c>
      <c r="C93" s="27">
        <f>C43+C64+C86</f>
        <v>101477</v>
      </c>
      <c r="D93" s="27">
        <f>D43+D64+D86</f>
        <v>101320</v>
      </c>
      <c r="E93" s="27">
        <f>E43+E64+E86</f>
        <v>104663</v>
      </c>
    </row>
    <row r="94" spans="1:5" s="18" customFormat="1" ht="12.75" customHeight="1" thickBot="1" x14ac:dyDescent="0.3">
      <c r="A94" s="28" t="s">
        <v>49</v>
      </c>
      <c r="B94" s="29"/>
      <c r="C94" s="30">
        <f>C93/B93-1</f>
        <v>5.5117700881716747E-2</v>
      </c>
      <c r="D94" s="30">
        <f>D93/C93-1</f>
        <v>-1.5471486149570834E-3</v>
      </c>
      <c r="E94" s="30">
        <f>E93/D93-1</f>
        <v>3.2994472956968002E-2</v>
      </c>
    </row>
    <row r="95" spans="1:5" s="18" customFormat="1" ht="15.75" thickBot="1" x14ac:dyDescent="0.3">
      <c r="A95" s="22" t="s">
        <v>0</v>
      </c>
      <c r="B95" s="7">
        <f>B36</f>
        <v>64600</v>
      </c>
      <c r="C95" s="7">
        <f>C36</f>
        <v>67500</v>
      </c>
      <c r="D95" s="7">
        <f>D36</f>
        <v>67500</v>
      </c>
      <c r="E95" s="7">
        <f>E36</f>
        <v>67500</v>
      </c>
    </row>
    <row r="96" spans="1:5" s="18" customFormat="1" ht="15.75" thickBot="1" x14ac:dyDescent="0.3">
      <c r="A96" s="31" t="s">
        <v>50</v>
      </c>
      <c r="B96" s="8"/>
      <c r="C96" s="9">
        <f>C95/B95-1</f>
        <v>4.4891640866873139E-2</v>
      </c>
      <c r="D96" s="9">
        <f>D95/C95-1</f>
        <v>0</v>
      </c>
      <c r="E96" s="9">
        <f>E95/D95-1</f>
        <v>0</v>
      </c>
    </row>
    <row r="97" spans="1:5" s="18" customFormat="1" ht="24.75" thickBot="1" x14ac:dyDescent="0.3">
      <c r="A97" s="22" t="s">
        <v>24</v>
      </c>
      <c r="B97" s="7">
        <f>B37</f>
        <v>10450</v>
      </c>
      <c r="C97" s="7">
        <f>C37</f>
        <v>11500</v>
      </c>
      <c r="D97" s="7">
        <f>D37</f>
        <v>11500</v>
      </c>
      <c r="E97" s="7">
        <f>E37</f>
        <v>11500</v>
      </c>
    </row>
    <row r="98" spans="1:5" s="18" customFormat="1" ht="15" customHeight="1" thickBot="1" x14ac:dyDescent="0.3">
      <c r="A98" s="31" t="s">
        <v>51</v>
      </c>
      <c r="B98" s="8"/>
      <c r="C98" s="9">
        <f>C97/B97-1</f>
        <v>0.1004784688995215</v>
      </c>
      <c r="D98" s="9">
        <f>D97/C97-1</f>
        <v>0</v>
      </c>
      <c r="E98" s="9">
        <f>E97/D97-1</f>
        <v>0</v>
      </c>
    </row>
    <row r="99" spans="1:5" s="18" customFormat="1" ht="15.75" thickBot="1" x14ac:dyDescent="0.3">
      <c r="A99" s="22" t="s">
        <v>1</v>
      </c>
      <c r="B99" s="7">
        <f>B38</f>
        <v>20126</v>
      </c>
      <c r="C99" s="7">
        <f>C38</f>
        <v>20477</v>
      </c>
      <c r="D99" s="7">
        <f>D38</f>
        <v>20320</v>
      </c>
      <c r="E99" s="7">
        <f>E38</f>
        <v>23663</v>
      </c>
    </row>
    <row r="100" spans="1:5" s="18" customFormat="1" ht="9.75" customHeight="1" thickBot="1" x14ac:dyDescent="0.3">
      <c r="A100" s="31" t="s">
        <v>52</v>
      </c>
      <c r="B100" s="8"/>
      <c r="C100" s="9">
        <f>C99/B99-1</f>
        <v>1.7440127198648625E-2</v>
      </c>
      <c r="D100" s="9">
        <f>D99/C99-1</f>
        <v>-7.6671387410265357E-3</v>
      </c>
      <c r="E100" s="9">
        <f>E99/D99-1</f>
        <v>0.16451771653543301</v>
      </c>
    </row>
    <row r="101" spans="1:5" s="18" customFormat="1" ht="15.75" thickBot="1" x14ac:dyDescent="0.3">
      <c r="A101" s="22" t="s">
        <v>2</v>
      </c>
      <c r="B101" s="7">
        <f>B39</f>
        <v>0</v>
      </c>
      <c r="C101" s="7">
        <f>C39</f>
        <v>0</v>
      </c>
      <c r="D101" s="7">
        <f>D39</f>
        <v>0</v>
      </c>
      <c r="E101" s="7">
        <f>E39</f>
        <v>0</v>
      </c>
    </row>
    <row r="102" spans="1:5" s="18" customFormat="1" ht="17.25" customHeight="1" thickBot="1" x14ac:dyDescent="0.3">
      <c r="A102" s="31" t="s">
        <v>53</v>
      </c>
      <c r="B102" s="8"/>
      <c r="C102" s="9" t="e">
        <f>C101/B101-1</f>
        <v>#DIV/0!</v>
      </c>
      <c r="D102" s="9" t="e">
        <f>D101/C101-1</f>
        <v>#DIV/0!</v>
      </c>
      <c r="E102" s="9" t="e">
        <f>E101/D101-1</f>
        <v>#DIV/0!</v>
      </c>
    </row>
    <row r="103" spans="1:5" s="18" customFormat="1" ht="17.25" customHeight="1" thickBot="1" x14ac:dyDescent="0.3">
      <c r="A103" s="22" t="s">
        <v>20</v>
      </c>
      <c r="B103" s="7">
        <f>B40</f>
        <v>0</v>
      </c>
      <c r="C103" s="7">
        <f>C40</f>
        <v>0</v>
      </c>
      <c r="D103" s="7">
        <f>D40</f>
        <v>0</v>
      </c>
      <c r="E103" s="7">
        <f>E40</f>
        <v>0</v>
      </c>
    </row>
    <row r="104" spans="1:5" s="18" customFormat="1" ht="17.25" customHeight="1" thickBot="1" x14ac:dyDescent="0.3">
      <c r="A104" s="41" t="s">
        <v>54</v>
      </c>
      <c r="B104" s="42"/>
      <c r="C104" s="43" t="e">
        <f>C103/B103-1</f>
        <v>#DIV/0!</v>
      </c>
      <c r="D104" s="43" t="e">
        <f>D103/C103-1</f>
        <v>#DIV/0!</v>
      </c>
      <c r="E104" s="43" t="e">
        <f>E103/D103-1</f>
        <v>#DIV/0!</v>
      </c>
    </row>
    <row r="105" spans="1:5" s="18" customFormat="1" ht="17.25" customHeight="1" thickBot="1" x14ac:dyDescent="0.3">
      <c r="A105" s="22" t="s">
        <v>21</v>
      </c>
      <c r="B105" s="7">
        <f>B41</f>
        <v>0</v>
      </c>
      <c r="C105" s="7">
        <f>C41</f>
        <v>0</v>
      </c>
      <c r="D105" s="7">
        <f>D41</f>
        <v>0</v>
      </c>
      <c r="E105" s="7">
        <f>E41</f>
        <v>0</v>
      </c>
    </row>
    <row r="106" spans="1:5" s="18" customFormat="1" ht="17.25" customHeight="1" thickBot="1" x14ac:dyDescent="0.3">
      <c r="A106" s="31" t="s">
        <v>55</v>
      </c>
      <c r="B106" s="8"/>
      <c r="C106" s="9" t="e">
        <f>C105/B105-1</f>
        <v>#DIV/0!</v>
      </c>
      <c r="D106" s="9" t="e">
        <f>D105/C105-1</f>
        <v>#DIV/0!</v>
      </c>
      <c r="E106" s="9" t="e">
        <f>E105/D105-1</f>
        <v>#DIV/0!</v>
      </c>
    </row>
    <row r="107" spans="1:5" s="18" customFormat="1" ht="17.25" customHeight="1" thickBot="1" x14ac:dyDescent="0.3">
      <c r="A107" s="22" t="s">
        <v>3</v>
      </c>
      <c r="B107" s="7">
        <f>B42</f>
        <v>0</v>
      </c>
      <c r="C107" s="7">
        <f t="shared" ref="C107:E107" si="4">C42</f>
        <v>0</v>
      </c>
      <c r="D107" s="7">
        <f t="shared" si="4"/>
        <v>0</v>
      </c>
      <c r="E107" s="7">
        <f t="shared" si="4"/>
        <v>0</v>
      </c>
    </row>
    <row r="108" spans="1:5" s="18" customFormat="1" ht="17.25" customHeight="1" thickBot="1" x14ac:dyDescent="0.3">
      <c r="A108" s="31" t="s">
        <v>56</v>
      </c>
      <c r="B108" s="8"/>
      <c r="C108" s="9" t="e">
        <f>C107/B107-1</f>
        <v>#DIV/0!</v>
      </c>
      <c r="D108" s="9" t="e">
        <f>D107/C107-1</f>
        <v>#DIV/0!</v>
      </c>
      <c r="E108" s="9" t="e">
        <f>E107/D107-1</f>
        <v>#DIV/0!</v>
      </c>
    </row>
    <row r="109" spans="1:5" s="18" customFormat="1" ht="19.5" customHeight="1" thickBot="1" x14ac:dyDescent="0.3">
      <c r="A109" s="22" t="s">
        <v>57</v>
      </c>
      <c r="B109" s="7">
        <f>B84+B62</f>
        <v>0</v>
      </c>
      <c r="C109" s="7">
        <f t="shared" ref="C109:E109" si="5">C84+C62</f>
        <v>0</v>
      </c>
      <c r="D109" s="7">
        <f t="shared" si="5"/>
        <v>0</v>
      </c>
      <c r="E109" s="7">
        <f t="shared" si="5"/>
        <v>0</v>
      </c>
    </row>
    <row r="110" spans="1:5" s="18" customFormat="1" ht="13.5" customHeight="1" thickBot="1" x14ac:dyDescent="0.3">
      <c r="A110" s="31" t="s">
        <v>58</v>
      </c>
      <c r="B110" s="8"/>
      <c r="C110" s="9" t="e">
        <f>C109/B109-1</f>
        <v>#DIV/0!</v>
      </c>
      <c r="D110" s="9" t="e">
        <f>D109/C109-1</f>
        <v>#DIV/0!</v>
      </c>
      <c r="E110" s="9" t="e">
        <f>E109/D109-1</f>
        <v>#DIV/0!</v>
      </c>
    </row>
    <row r="111" spans="1:5" s="18" customFormat="1" ht="15.75" thickBot="1" x14ac:dyDescent="0.3">
      <c r="A111" s="22" t="s">
        <v>59</v>
      </c>
      <c r="B111" s="7">
        <f>B86+B64</f>
        <v>1000</v>
      </c>
      <c r="C111" s="7">
        <f t="shared" ref="C111:E111" si="6">C86+C64</f>
        <v>2000</v>
      </c>
      <c r="D111" s="7">
        <f t="shared" si="6"/>
        <v>2000</v>
      </c>
      <c r="E111" s="7">
        <f t="shared" si="6"/>
        <v>2000</v>
      </c>
    </row>
    <row r="112" spans="1:5" s="18" customFormat="1" ht="24.75" thickBot="1" x14ac:dyDescent="0.3">
      <c r="A112" s="31" t="s">
        <v>60</v>
      </c>
      <c r="B112" s="8"/>
      <c r="C112" s="9">
        <f>C111/B111-1</f>
        <v>1</v>
      </c>
      <c r="D112" s="9">
        <f>D111/C111-1</f>
        <v>0</v>
      </c>
      <c r="E112" s="9">
        <f>E111/D111-1</f>
        <v>0</v>
      </c>
    </row>
    <row r="113" spans="1:8" s="18" customFormat="1" ht="15.75" thickBot="1" x14ac:dyDescent="0.3">
      <c r="A113" s="24" t="s">
        <v>30</v>
      </c>
      <c r="B113" s="14">
        <f>IF(B93-B92=0,0,"Error")</f>
        <v>0</v>
      </c>
      <c r="C113" s="14">
        <f>IF(C93-C92=0,0,"Error")</f>
        <v>0</v>
      </c>
      <c r="D113" s="14">
        <f>IF(D93-D92=0,0,"Error")</f>
        <v>0</v>
      </c>
      <c r="E113" s="14">
        <f>IF(E93-E92=0,0,"Error")</f>
        <v>0</v>
      </c>
    </row>
    <row r="114" spans="1:8" s="18" customFormat="1" ht="24" customHeight="1" thickBot="1" x14ac:dyDescent="0.3">
      <c r="A114" s="32" t="s">
        <v>25</v>
      </c>
      <c r="B114" s="7">
        <v>60</v>
      </c>
      <c r="C114" s="7">
        <v>60</v>
      </c>
      <c r="D114" s="7">
        <v>60</v>
      </c>
      <c r="E114" s="7">
        <v>60</v>
      </c>
    </row>
    <row r="115" spans="1:8" s="18" customFormat="1" ht="24" customHeight="1" thickBot="1" x14ac:dyDescent="0.3">
      <c r="A115" s="32" t="s">
        <v>26</v>
      </c>
      <c r="B115" s="7">
        <v>4</v>
      </c>
      <c r="C115" s="7">
        <v>4</v>
      </c>
      <c r="D115" s="7">
        <v>4</v>
      </c>
      <c r="E115" s="7">
        <v>4</v>
      </c>
    </row>
    <row r="116" spans="1:8" s="18" customFormat="1" ht="15.75" thickBot="1" x14ac:dyDescent="0.3">
      <c r="A116" s="15"/>
      <c r="B116" s="16"/>
      <c r="C116" s="16"/>
      <c r="D116" s="16"/>
      <c r="E116" s="16"/>
    </row>
    <row r="117" spans="1:8" s="18" customFormat="1" ht="15" customHeight="1" x14ac:dyDescent="0.25">
      <c r="A117" s="56" t="s">
        <v>76</v>
      </c>
      <c r="B117" s="50" t="s">
        <v>77</v>
      </c>
      <c r="C117" s="51" t="s">
        <v>78</v>
      </c>
      <c r="G117" s="49"/>
      <c r="H117" s="49"/>
    </row>
    <row r="118" spans="1:8" s="18" customFormat="1" ht="15.75" x14ac:dyDescent="0.25">
      <c r="A118" s="57"/>
      <c r="B118" s="52" t="s">
        <v>79</v>
      </c>
      <c r="C118" s="53"/>
      <c r="G118" s="49"/>
      <c r="H118" s="49"/>
    </row>
    <row r="119" spans="1:8" s="18" customFormat="1" ht="19.5" customHeight="1" thickBot="1" x14ac:dyDescent="0.3">
      <c r="A119" s="58"/>
      <c r="B119" s="54" t="s">
        <v>80</v>
      </c>
      <c r="C119" s="55">
        <v>44420</v>
      </c>
      <c r="G119" s="49"/>
      <c r="H119" s="49"/>
    </row>
  </sheetData>
  <mergeCells count="41">
    <mergeCell ref="A60:A61"/>
    <mergeCell ref="B69:E69"/>
    <mergeCell ref="B70:E70"/>
    <mergeCell ref="A65:A67"/>
    <mergeCell ref="B65:E67"/>
    <mergeCell ref="B48:E48"/>
    <mergeCell ref="B49:E49"/>
    <mergeCell ref="B50:E50"/>
    <mergeCell ref="A51:A52"/>
    <mergeCell ref="A59:E59"/>
    <mergeCell ref="A20:E20"/>
    <mergeCell ref="B22:E22"/>
    <mergeCell ref="B23:E23"/>
    <mergeCell ref="B47:E47"/>
    <mergeCell ref="A46:E46"/>
    <mergeCell ref="A2:E2"/>
    <mergeCell ref="B4:E4"/>
    <mergeCell ref="B5:E5"/>
    <mergeCell ref="B6:E6"/>
    <mergeCell ref="A45:E45"/>
    <mergeCell ref="A34:A35"/>
    <mergeCell ref="A7:E7"/>
    <mergeCell ref="A8:E10"/>
    <mergeCell ref="B11:E11"/>
    <mergeCell ref="A12:A13"/>
    <mergeCell ref="B16:E16"/>
    <mergeCell ref="A17:E17"/>
    <mergeCell ref="A21:E21"/>
    <mergeCell ref="B24:E24"/>
    <mergeCell ref="A25:A26"/>
    <mergeCell ref="A33:E33"/>
    <mergeCell ref="B71:E71"/>
    <mergeCell ref="B72:E72"/>
    <mergeCell ref="A73:A74"/>
    <mergeCell ref="A81:E81"/>
    <mergeCell ref="A82:A83"/>
    <mergeCell ref="A117:A119"/>
    <mergeCell ref="A87:A88"/>
    <mergeCell ref="B87:E88"/>
    <mergeCell ref="A89:A90"/>
    <mergeCell ref="B89:E9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Formati 2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Gentian Opre</dc:creator>
  <cp:lastModifiedBy>Vitori Fuqi</cp:lastModifiedBy>
  <cp:lastPrinted>2021-08-12T09:25:56Z</cp:lastPrinted>
  <dcterms:created xsi:type="dcterms:W3CDTF">2018-03-05T12:29:59Z</dcterms:created>
  <dcterms:modified xsi:type="dcterms:W3CDTF">2021-10-15T07:25:08Z</dcterms:modified>
</cp:coreProperties>
</file>